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0" windowWidth="14400" windowHeight="8130" activeTab="0"/>
  </bookViews>
  <sheets>
    <sheet name="1 помост" sheetId="1" r:id="rId1"/>
    <sheet name="2 помост" sheetId="2" r:id="rId2"/>
    <sheet name="абсолютки" sheetId="3" r:id="rId3"/>
  </sheets>
  <definedNames/>
  <calcPr fullCalcOnLoad="1" refMode="R1C1"/>
</workbook>
</file>

<file path=xl/sharedStrings.xml><?xml version="1.0" encoding="utf-8"?>
<sst xmlns="http://schemas.openxmlformats.org/spreadsheetml/2006/main" count="834" uniqueCount="329">
  <si>
    <t>Команда</t>
  </si>
  <si>
    <t> Женщины, вес штанги 35 кг</t>
  </si>
  <si>
    <t>Пермь</t>
  </si>
  <si>
    <t>Крутиков Алексей</t>
  </si>
  <si>
    <t>Хлызов Александр</t>
  </si>
  <si>
    <t>Пермский край</t>
  </si>
  <si>
    <t>Мишарин Алексей</t>
  </si>
  <si>
    <t>Першин Роман</t>
  </si>
  <si>
    <t>OPEN</t>
  </si>
  <si>
    <t>Шестопалов Антон</t>
  </si>
  <si>
    <t>Сарапульцева Юлия</t>
  </si>
  <si>
    <t>Кокарев Иван</t>
  </si>
  <si>
    <t>Вотяков Эдуард</t>
  </si>
  <si>
    <t>Мухин Олег</t>
  </si>
  <si>
    <t>Фарион Денис</t>
  </si>
  <si>
    <t>Эйхгорн Яков</t>
  </si>
  <si>
    <t>Мозырев Константин</t>
  </si>
  <si>
    <t>Власов Денис</t>
  </si>
  <si>
    <t>Тамбовцев Егор</t>
  </si>
  <si>
    <t>ЮНИОРЫ</t>
  </si>
  <si>
    <t>М1</t>
  </si>
  <si>
    <t>ЮНОШИ</t>
  </si>
  <si>
    <t>М3</t>
  </si>
  <si>
    <t>Москвин Павел</t>
  </si>
  <si>
    <t>Йошкар-Ола</t>
  </si>
  <si>
    <t>Гасников Сергей</t>
  </si>
  <si>
    <t>Нарыков Олег</t>
  </si>
  <si>
    <t>Лузин Сергей</t>
  </si>
  <si>
    <t>М6</t>
  </si>
  <si>
    <t>Бороздин Алексей</t>
  </si>
  <si>
    <t>Мочилевская Наталья</t>
  </si>
  <si>
    <t>Кухарев Дмитрий</t>
  </si>
  <si>
    <t>Кутепов Олег</t>
  </si>
  <si>
    <t>М2</t>
  </si>
  <si>
    <t>Суменков Денис</t>
  </si>
  <si>
    <t>Сарапульцев Вадим</t>
  </si>
  <si>
    <t>Редкоусов Максим</t>
  </si>
  <si>
    <t>Пронин Андрей</t>
  </si>
  <si>
    <t>Таран Валентин</t>
  </si>
  <si>
    <t>Смертин Александр</t>
  </si>
  <si>
    <t>Жуков Алексей</t>
  </si>
  <si>
    <t>Мезин Александр</t>
  </si>
  <si>
    <t>Серёгин Семён</t>
  </si>
  <si>
    <t>Петров Александр</t>
  </si>
  <si>
    <t>Красавин Денис</t>
  </si>
  <si>
    <t>Аджикильдеев Виталий</t>
  </si>
  <si>
    <t>Шатилов Евгений</t>
  </si>
  <si>
    <t>Десятков Родион</t>
  </si>
  <si>
    <t>Филимоненко Владимир</t>
  </si>
  <si>
    <t>Сячин Антон</t>
  </si>
  <si>
    <t>Быков Александр</t>
  </si>
  <si>
    <t>Ярославцева Ольга</t>
  </si>
  <si>
    <t>Булатов Алексей</t>
  </si>
  <si>
    <t>Стенин Андрей</t>
  </si>
  <si>
    <t>Сидорова Ксения</t>
  </si>
  <si>
    <t>Сергеев Игорь</t>
  </si>
  <si>
    <t>Бахарев Олег</t>
  </si>
  <si>
    <t>Скляр Екатерина</t>
  </si>
  <si>
    <t>Колизей</t>
  </si>
  <si>
    <t>Горн Ксения</t>
  </si>
  <si>
    <t>Лаврентьева Ольга</t>
  </si>
  <si>
    <t>Геташвили Мария</t>
  </si>
  <si>
    <t>Емельянова Ирина</t>
  </si>
  <si>
    <t>Гаджиева Людмила</t>
  </si>
  <si>
    <t>Чернышева Елена</t>
  </si>
  <si>
    <t>М4</t>
  </si>
  <si>
    <t>Ефимов Виталий</t>
  </si>
  <si>
    <t>Мартынов Сергей</t>
  </si>
  <si>
    <t>Некрасов Дмитрий</t>
  </si>
  <si>
    <t>Некрасов Иван</t>
  </si>
  <si>
    <t>Комаров Сергей</t>
  </si>
  <si>
    <t>Левин Дмитрий</t>
  </si>
  <si>
    <t>Николаев Арсений</t>
  </si>
  <si>
    <t>Возженников Никита</t>
  </si>
  <si>
    <t>Лоскутова Инна</t>
  </si>
  <si>
    <t>Юрков Александр</t>
  </si>
  <si>
    <t>Ашхацава Тимур</t>
  </si>
  <si>
    <t>Ромодан Николай</t>
  </si>
  <si>
    <t>Тохтуев Андрей</t>
  </si>
  <si>
    <t>Васькив Дмитрий</t>
  </si>
  <si>
    <t>Кургульский Денис</t>
  </si>
  <si>
    <t>Плахута Константин</t>
  </si>
  <si>
    <t>Щупов Вячеслав</t>
  </si>
  <si>
    <t>Казаков Андрей</t>
  </si>
  <si>
    <t>Шиляев Андрей</t>
  </si>
  <si>
    <t>Савин Сергей</t>
  </si>
  <si>
    <t>Артёмов Артём</t>
  </si>
  <si>
    <t>Никитин Евгений</t>
  </si>
  <si>
    <t>Решетов Александр</t>
  </si>
  <si>
    <t>Паньков Вячеслав</t>
  </si>
  <si>
    <t>Галкин Владимир</t>
  </si>
  <si>
    <t>Тупицын Александр</t>
  </si>
  <si>
    <t>Куликов Евгений</t>
  </si>
  <si>
    <t>Меньшиков Антон</t>
  </si>
  <si>
    <t>Шейфер Герман</t>
  </si>
  <si>
    <t>Кузякина Елена</t>
  </si>
  <si>
    <t>Камашев Олег</t>
  </si>
  <si>
    <t>Стропша Антон</t>
  </si>
  <si>
    <t>Нехороших Александр</t>
  </si>
  <si>
    <t>Долгих Александр</t>
  </si>
  <si>
    <t>Махновецкий Сергей</t>
  </si>
  <si>
    <t>Косков Сергей</t>
  </si>
  <si>
    <t>Вотяков Вячеслав</t>
  </si>
  <si>
    <t>Койков Егор</t>
  </si>
  <si>
    <t>Наумов Вадим</t>
  </si>
  <si>
    <t>Базуев Юрий</t>
  </si>
  <si>
    <t>Катаев Юрий</t>
  </si>
  <si>
    <t>Третьяков Евгений</t>
  </si>
  <si>
    <t>Резников Вячеслав</t>
  </si>
  <si>
    <t>Яковец Александр</t>
  </si>
  <si>
    <t>Зямилов Александр</t>
  </si>
  <si>
    <t>Халимов Эдуард</t>
  </si>
  <si>
    <t>Латыпов Руслан</t>
  </si>
  <si>
    <t>Колесников Иван</t>
  </si>
  <si>
    <t>Хлестакова Мария</t>
  </si>
  <si>
    <t>Тига Александр</t>
  </si>
  <si>
    <t>Вотяков Глеб</t>
  </si>
  <si>
    <t>Долгих Владимир</t>
  </si>
  <si>
    <t>Сажин Александр</t>
  </si>
  <si>
    <t>Зайцев Николай</t>
  </si>
  <si>
    <t>Ахметзянов Галимжан</t>
  </si>
  <si>
    <t>Мельниченко Павел</t>
  </si>
  <si>
    <t>Чемезов Евгений</t>
  </si>
  <si>
    <t>Дидковский Юрий</t>
  </si>
  <si>
    <t>Худяков Сергей</t>
  </si>
  <si>
    <t>Тагилов Александр</t>
  </si>
  <si>
    <t>Шулаков Игорь</t>
  </si>
  <si>
    <t>Неволин Арсений</t>
  </si>
  <si>
    <t>Демидов Валерий</t>
  </si>
  <si>
    <t>Поздеев Михаил</t>
  </si>
  <si>
    <t>Воложенинова Алёна</t>
  </si>
  <si>
    <t>Койков Станислав</t>
  </si>
  <si>
    <t>Косых Евгений</t>
  </si>
  <si>
    <t>Русских Дмитрий</t>
  </si>
  <si>
    <t>Байроян Вячеслав</t>
  </si>
  <si>
    <t>Стародубцев Игорь</t>
  </si>
  <si>
    <t>Васина Екатерина</t>
  </si>
  <si>
    <t>Климов Сергей</t>
  </si>
  <si>
    <t>Юдин Дмитрий</t>
  </si>
  <si>
    <t>Машлякевич Игорь</t>
  </si>
  <si>
    <t>Мичурин Антон</t>
  </si>
  <si>
    <t>Рябков Владимир</t>
  </si>
  <si>
    <t>Корягина Анастасия</t>
  </si>
  <si>
    <t>Каменских Андрей</t>
  </si>
  <si>
    <t>Абдулина Лариса</t>
  </si>
  <si>
    <t>Петухов Илья</t>
  </si>
  <si>
    <t>Петухов Вячеслав</t>
  </si>
  <si>
    <t>Килин Роман</t>
  </si>
  <si>
    <t>Шестаков Максим</t>
  </si>
  <si>
    <t>Леонтьев Данил</t>
  </si>
  <si>
    <t>Иванов Сергей</t>
  </si>
  <si>
    <t>Малюганов Евгений</t>
  </si>
  <si>
    <t>Агаев Сальвар</t>
  </si>
  <si>
    <t>Печёнкин Сергей</t>
  </si>
  <si>
    <t>Загидуллин Артур</t>
  </si>
  <si>
    <t>Новиков Игорь</t>
  </si>
  <si>
    <t>Кацабина Ольга</t>
  </si>
  <si>
    <t>Килина Вероника</t>
  </si>
  <si>
    <t>Дмитриев Дмитрий</t>
  </si>
  <si>
    <t>Золоторёва Елена</t>
  </si>
  <si>
    <t>Богданов Михаил</t>
  </si>
  <si>
    <t>Сулейманов Рифат</t>
  </si>
  <si>
    <t>Зубов максим</t>
  </si>
  <si>
    <t>Лукиных Екатерина</t>
  </si>
  <si>
    <t>Бовыкин Максим</t>
  </si>
  <si>
    <t>Ларин Андрей</t>
  </si>
  <si>
    <t>Кадочников Виктор</t>
  </si>
  <si>
    <t>М7</t>
  </si>
  <si>
    <t>Сазонов Константин</t>
  </si>
  <si>
    <t>Вшивков Игорь</t>
  </si>
  <si>
    <t>Шиляев Роман</t>
  </si>
  <si>
    <t>Некрасова Елена</t>
  </si>
  <si>
    <t>Морозов Даниил</t>
  </si>
  <si>
    <t>Панасенко Кирилл</t>
  </si>
  <si>
    <t>Валеев Александр</t>
  </si>
  <si>
    <t>Арутюнян Спиридон</t>
  </si>
  <si>
    <t>Савкина Элен</t>
  </si>
  <si>
    <t>Наговицын Александр</t>
  </si>
  <si>
    <t>Глухов Евгений</t>
  </si>
  <si>
    <t>Фролов Егор</t>
  </si>
  <si>
    <t>Ухин Константин</t>
  </si>
  <si>
    <t>Чертков Владислав</t>
  </si>
  <si>
    <t>Пахомова Валерия</t>
  </si>
  <si>
    <t>Калинин Виталий</t>
  </si>
  <si>
    <t>Соловьёв Александр</t>
  </si>
  <si>
    <t>Манылов Дмитрий</t>
  </si>
  <si>
    <t>Новицкий Артём</t>
  </si>
  <si>
    <t>Смирнов Максим</t>
  </si>
  <si>
    <t>Гумаров Марат</t>
  </si>
  <si>
    <t>Новосёлова Мария</t>
  </si>
  <si>
    <t>Чайкин Виталий</t>
  </si>
  <si>
    <t>Степанов Виктор</t>
  </si>
  <si>
    <t>Васёв Елисей</t>
  </si>
  <si>
    <t>Зубарев Александр</t>
  </si>
  <si>
    <t>Ошмарин Владимир</t>
  </si>
  <si>
    <t>Зобнин Дмимтрий</t>
  </si>
  <si>
    <t>Место</t>
  </si>
  <si>
    <t>В/К</t>
  </si>
  <si>
    <t>ФИО</t>
  </si>
  <si>
    <t>Год рождения</t>
  </si>
  <si>
    <t>Вес</t>
  </si>
  <si>
    <t>Возрастная категория</t>
  </si>
  <si>
    <t>Шварц</t>
  </si>
  <si>
    <t>ЖИМ ЛЕЖА</t>
  </si>
  <si>
    <t>Рез-тат</t>
  </si>
  <si>
    <t>Абсолютное первенство</t>
  </si>
  <si>
    <t>Головизнина Анна</t>
  </si>
  <si>
    <t>Лев</t>
  </si>
  <si>
    <t>Першина Ирина</t>
  </si>
  <si>
    <t>Бодибум</t>
  </si>
  <si>
    <t>Грин Лайн</t>
  </si>
  <si>
    <t>Юниоры</t>
  </si>
  <si>
    <t>Корнетов Дмитрий</t>
  </si>
  <si>
    <t>Платформа</t>
  </si>
  <si>
    <t>Нью-Стар</t>
  </si>
  <si>
    <t>M4</t>
  </si>
  <si>
    <t>Ритм</t>
  </si>
  <si>
    <t>Олимпия</t>
  </si>
  <si>
    <t>Нью Стар</t>
  </si>
  <si>
    <t>Прикамье</t>
  </si>
  <si>
    <t>ОДК ПМ</t>
  </si>
  <si>
    <t>100в</t>
  </si>
  <si>
    <t>125в</t>
  </si>
  <si>
    <t>75в</t>
  </si>
  <si>
    <t>110в</t>
  </si>
  <si>
    <t>90в</t>
  </si>
  <si>
    <t>Пшенников Алексей</t>
  </si>
  <si>
    <t>Фит лайн</t>
  </si>
  <si>
    <t>Медлайф</t>
  </si>
  <si>
    <t>Метрофитнес</t>
  </si>
  <si>
    <t>Нытва</t>
  </si>
  <si>
    <t>Березин Николай</t>
  </si>
  <si>
    <t>90э</t>
  </si>
  <si>
    <t>60с2</t>
  </si>
  <si>
    <t>75с2</t>
  </si>
  <si>
    <t>82,5с2</t>
  </si>
  <si>
    <t>90с2</t>
  </si>
  <si>
    <t>100с2</t>
  </si>
  <si>
    <t>110с2</t>
  </si>
  <si>
    <t>Адреналин</t>
  </si>
  <si>
    <t>110с3</t>
  </si>
  <si>
    <t>100с3</t>
  </si>
  <si>
    <t>Титан</t>
  </si>
  <si>
    <t>Челябинск</t>
  </si>
  <si>
    <t xml:space="preserve"> Соликамск</t>
  </si>
  <si>
    <t>Гладков Илья</t>
  </si>
  <si>
    <t>Акальный Виктор</t>
  </si>
  <si>
    <t>100про</t>
  </si>
  <si>
    <t>75про</t>
  </si>
  <si>
    <t>90про</t>
  </si>
  <si>
    <t>82,5про</t>
  </si>
  <si>
    <t>90про1\2</t>
  </si>
  <si>
    <t>СТАНОВАЯ ТЯГА</t>
  </si>
  <si>
    <t>Алекс хауз</t>
  </si>
  <si>
    <t>Атлант</t>
  </si>
  <si>
    <t>Нортон - Юниор</t>
  </si>
  <si>
    <t>5к-фит</t>
  </si>
  <si>
    <t>Акула-79</t>
  </si>
  <si>
    <t>повт</t>
  </si>
  <si>
    <t>К/А</t>
  </si>
  <si>
    <t>Арена</t>
  </si>
  <si>
    <t>Нью-стар</t>
  </si>
  <si>
    <t>Икс фит</t>
  </si>
  <si>
    <t>Спортхолл</t>
  </si>
  <si>
    <t>коэф</t>
  </si>
  <si>
    <t>абс</t>
  </si>
  <si>
    <t>Фаворит</t>
  </si>
  <si>
    <t>56 1\2</t>
  </si>
  <si>
    <t>Ходжава Анри</t>
  </si>
  <si>
    <t>Энерджи фитнес</t>
  </si>
  <si>
    <t>Клуб бокса "Гайва"</t>
  </si>
  <si>
    <t>Исмаилов Евгений</t>
  </si>
  <si>
    <t>Юрашкова Ольга</t>
  </si>
  <si>
    <t>Чусовой</t>
  </si>
  <si>
    <t>Лобанов Всеволод</t>
  </si>
  <si>
    <t>Березники</t>
  </si>
  <si>
    <t>XXL</t>
  </si>
  <si>
    <t>5к фит</t>
  </si>
  <si>
    <t>Яйва</t>
  </si>
  <si>
    <t>Чернушка</t>
  </si>
  <si>
    <t>-</t>
  </si>
  <si>
    <t>Полазна</t>
  </si>
  <si>
    <t>М40-49</t>
  </si>
  <si>
    <t>М50+</t>
  </si>
  <si>
    <t>Садилова Алёна</t>
  </si>
  <si>
    <t>Алекс триада</t>
  </si>
  <si>
    <t>Щербинин Артём</t>
  </si>
  <si>
    <t xml:space="preserve"> штанга</t>
  </si>
  <si>
    <t>Соликамск</t>
  </si>
  <si>
    <t>рез</t>
  </si>
  <si>
    <t>Буяков Владимир</t>
  </si>
  <si>
    <t>117.5</t>
  </si>
  <si>
    <t>82,5с1</t>
  </si>
  <si>
    <t>Кивелев Иван</t>
  </si>
  <si>
    <t>Жим PRO мужчины</t>
  </si>
  <si>
    <t>Жим АМТ мужчины</t>
  </si>
  <si>
    <t>Тяга АМТ мужчины</t>
  </si>
  <si>
    <t>Рез.</t>
  </si>
  <si>
    <t>Абс.</t>
  </si>
  <si>
    <t>Тяга девушки</t>
  </si>
  <si>
    <t>100 э1</t>
  </si>
  <si>
    <t>140э1</t>
  </si>
  <si>
    <t>110э3</t>
  </si>
  <si>
    <t>Фестиваль силовых видов спорта "Пермский период V" 25 мая 2019 г. Пермь.</t>
  </si>
  <si>
    <t>Мужчины, вес штанги 55кг</t>
  </si>
  <si>
    <t>Мужчины, Русский жим, любители.</t>
  </si>
  <si>
    <t>Подъём штанги на бицепс, мужчины. Любители.</t>
  </si>
  <si>
    <t>Армлифтинг, мужчины, любители.</t>
  </si>
  <si>
    <t>Народный жим, Мужчины, PRO, 1/2 веса.</t>
  </si>
  <si>
    <t>Подъём штанги на бицепс, Женщины, любители.</t>
  </si>
  <si>
    <t>Русский жим, Женщины, любители.</t>
  </si>
  <si>
    <t>Русская тяга, Мужчины, PRO.</t>
  </si>
  <si>
    <t>Русская тяга, Мужчины, любители.</t>
  </si>
  <si>
    <t>Становая тяга, Женщины, любители, безэкипировки.</t>
  </si>
  <si>
    <t xml:space="preserve">      Становая тяга, Мужчины, PRO, безэкипировки.</t>
  </si>
  <si>
    <t xml:space="preserve">Становая тяга, Мужчины, любители, безэкипировки. </t>
  </si>
  <si>
    <t>Русский жим, Мужчины, PRO.</t>
  </si>
  <si>
    <t>Народный жим, Женщины, любители, 1/2 веса.</t>
  </si>
  <si>
    <t>Народный жим, Мужчины, любители.</t>
  </si>
  <si>
    <t>Народный жим, Мужчины, PRO.</t>
  </si>
  <si>
    <t>Жим лёжа, Женщины, любители, без экипировки.</t>
  </si>
  <si>
    <t>Жим лёжа, Мужчины, любители, без экипировки.</t>
  </si>
  <si>
    <t>Военный жим, Мужчины, любители.</t>
  </si>
  <si>
    <t>Жим лёжа, Мужчины, любители, экипировка и софт-экипировка</t>
  </si>
  <si>
    <t>Жим лёжа, Мужчины, PRO, без экипировки.</t>
  </si>
  <si>
    <t>Военный жим, Мужчины, PRO.</t>
  </si>
  <si>
    <t>Жим штанги, Мужчины, PRO, экипировка + софт-экипировка.</t>
  </si>
  <si>
    <t>Жим Женщины</t>
  </si>
  <si>
    <t>Народный жим Мужчины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</si>
</sst>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\ _₽_-;\-* #,##0.0\ _₽_-;_-* &quot;-&quot;??\ _₽_-;_-@_-"/>
    <numFmt numFmtId="165" formatCode="0.000"/>
    <numFmt numFmtId="166" formatCode="0.0000"/>
  </numFmts>
  <fonts count="49">
    <font>
      <sz val="10"/>
      <name val="Arial Cyr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48"/>
      <name val="Calibri"/>
      <family val="2"/>
    </font>
    <font>
      <b/>
      <sz val="10"/>
      <name val="Arial Cyr"/>
      <family val="0"/>
    </font>
    <font>
      <sz val="11"/>
      <color indexed="48"/>
      <name val="Calibri"/>
      <family val="2"/>
    </font>
    <font>
      <sz val="10"/>
      <color indexed="48"/>
      <name val="Calibri"/>
      <family val="2"/>
    </font>
    <font>
      <strike/>
      <sz val="10"/>
      <color indexed="10"/>
      <name val="Arial Cyr"/>
      <family val="2"/>
    </font>
    <font>
      <b/>
      <sz val="16"/>
      <color indexed="10"/>
      <name val="Arial Cyr"/>
      <family val="0"/>
    </font>
    <font>
      <sz val="16"/>
      <name val="Arial Cyr"/>
      <family val="0"/>
    </font>
    <font>
      <b/>
      <sz val="18"/>
      <color indexed="10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482FFF"/>
      <name val="Calibri"/>
      <family val="2"/>
    </font>
    <font>
      <sz val="10"/>
      <color rgb="FF482FFF"/>
      <name val="Calibri"/>
      <family val="2"/>
    </font>
    <font>
      <strike/>
      <sz val="10"/>
      <color rgb="FFFF0000"/>
      <name val="Arial Cyr"/>
      <family val="2"/>
    </font>
    <font>
      <b/>
      <sz val="11"/>
      <color rgb="FF482FFF"/>
      <name val="Calibri"/>
      <family val="2"/>
    </font>
    <font>
      <b/>
      <sz val="16"/>
      <color rgb="FFFF0000"/>
      <name val="Arial Cyr"/>
      <family val="0"/>
    </font>
    <font>
      <b/>
      <sz val="1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34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58" applyNumberFormat="1" applyFont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1" xfId="58" applyNumberFormat="1" applyFon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4" xfId="58" applyNumberFormat="1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64" fontId="0" fillId="0" borderId="11" xfId="58" applyNumberFormat="1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3" fillId="0" borderId="11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44" fillId="0" borderId="11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66" fontId="0" fillId="0" borderId="0" xfId="0" applyNumberFormat="1" applyAlignment="1">
      <alignment horizontal="center"/>
    </xf>
    <xf numFmtId="166" fontId="43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164" fontId="0" fillId="0" borderId="0" xfId="58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6" fontId="46" fillId="0" borderId="11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166" fontId="43" fillId="0" borderId="20" xfId="0" applyNumberFormat="1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166" fontId="43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0" borderId="23" xfId="0" applyNumberFormat="1" applyBorder="1" applyAlignment="1">
      <alignment horizontal="center"/>
    </xf>
    <xf numFmtId="164" fontId="0" fillId="0" borderId="23" xfId="58" applyNumberFormat="1" applyFont="1" applyBorder="1" applyAlignment="1">
      <alignment horizontal="center"/>
    </xf>
    <xf numFmtId="0" fontId="43" fillId="0" borderId="23" xfId="0" applyFont="1" applyBorder="1" applyAlignment="1">
      <alignment horizontal="center" vertical="center"/>
    </xf>
    <xf numFmtId="166" fontId="43" fillId="0" borderId="24" xfId="0" applyNumberFormat="1" applyFont="1" applyBorder="1" applyAlignment="1">
      <alignment horizontal="center" vertical="center"/>
    </xf>
    <xf numFmtId="164" fontId="0" fillId="0" borderId="17" xfId="58" applyNumberFormat="1" applyFont="1" applyBorder="1" applyAlignment="1">
      <alignment horizontal="center"/>
    </xf>
    <xf numFmtId="164" fontId="0" fillId="0" borderId="16" xfId="58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66" fontId="43" fillId="0" borderId="17" xfId="0" applyNumberFormat="1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166" fontId="43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165" fontId="46" fillId="0" borderId="29" xfId="0" applyNumberFormat="1" applyFont="1" applyBorder="1" applyAlignment="1">
      <alignment horizontal="center" vertical="center"/>
    </xf>
    <xf numFmtId="165" fontId="46" fillId="0" borderId="30" xfId="0" applyNumberFormat="1" applyFont="1" applyBorder="1" applyAlignment="1">
      <alignment horizontal="center" vertical="center"/>
    </xf>
    <xf numFmtId="166" fontId="46" fillId="0" borderId="23" xfId="0" applyNumberFormat="1" applyFont="1" applyBorder="1" applyAlignment="1">
      <alignment horizontal="center" vertical="center"/>
    </xf>
    <xf numFmtId="165" fontId="46" fillId="0" borderId="24" xfId="0" applyNumberFormat="1" applyFont="1" applyBorder="1" applyAlignment="1">
      <alignment horizontal="center" vertical="center"/>
    </xf>
    <xf numFmtId="165" fontId="46" fillId="0" borderId="20" xfId="0" applyNumberFormat="1" applyFont="1" applyBorder="1" applyAlignment="1">
      <alignment horizontal="center" vertical="center"/>
    </xf>
    <xf numFmtId="166" fontId="46" fillId="0" borderId="14" xfId="0" applyNumberFormat="1" applyFont="1" applyBorder="1" applyAlignment="1">
      <alignment horizontal="center" vertical="center"/>
    </xf>
    <xf numFmtId="165" fontId="46" fillId="0" borderId="21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166" fontId="43" fillId="0" borderId="32" xfId="0" applyNumberFormat="1" applyFont="1" applyBorder="1" applyAlignment="1">
      <alignment horizontal="center" vertical="center"/>
    </xf>
    <xf numFmtId="14" fontId="0" fillId="0" borderId="17" xfId="0" applyNumberForma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33" xfId="0" applyBorder="1" applyAlignment="1">
      <alignment horizontal="center"/>
    </xf>
    <xf numFmtId="0" fontId="43" fillId="0" borderId="16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34" xfId="0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0" fillId="0" borderId="32" xfId="0" applyBorder="1" applyAlignment="1">
      <alignment horizontal="center"/>
    </xf>
    <xf numFmtId="14" fontId="0" fillId="0" borderId="31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65" fontId="46" fillId="0" borderId="0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165" fontId="46" fillId="0" borderId="11" xfId="0" applyNumberFormat="1" applyFont="1" applyBorder="1" applyAlignment="1">
      <alignment horizontal="center" vertical="center"/>
    </xf>
    <xf numFmtId="166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0" fontId="46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0" fillId="0" borderId="35" xfId="0" applyBorder="1" applyAlignment="1">
      <alignment/>
    </xf>
    <xf numFmtId="165" fontId="46" fillId="0" borderId="16" xfId="0" applyNumberFormat="1" applyFont="1" applyBorder="1" applyAlignment="1">
      <alignment horizontal="center" vertical="center"/>
    </xf>
    <xf numFmtId="165" fontId="46" fillId="0" borderId="3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165" fontId="0" fillId="0" borderId="11" xfId="0" applyNumberForma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35" xfId="0" applyBorder="1" applyAlignment="1">
      <alignment vertical="center"/>
    </xf>
    <xf numFmtId="165" fontId="46" fillId="0" borderId="17" xfId="0" applyNumberFormat="1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11" xfId="0" applyFont="1" applyBorder="1" applyAlignment="1">
      <alignment horizontal="left"/>
    </xf>
    <xf numFmtId="0" fontId="34" fillId="0" borderId="11" xfId="0" applyFont="1" applyBorder="1" applyAlignment="1">
      <alignment horizontal="center" vertical="center"/>
    </xf>
    <xf numFmtId="164" fontId="34" fillId="0" borderId="11" xfId="58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center" wrapText="1"/>
    </xf>
    <xf numFmtId="166" fontId="34" fillId="0" borderId="11" xfId="0" applyNumberFormat="1" applyFont="1" applyBorder="1" applyAlignment="1">
      <alignment horizontal="center" vertical="center" wrapText="1"/>
    </xf>
    <xf numFmtId="164" fontId="0" fillId="0" borderId="35" xfId="58" applyNumberFormat="1" applyFont="1" applyBorder="1" applyAlignment="1">
      <alignment horizontal="center"/>
    </xf>
    <xf numFmtId="0" fontId="0" fillId="0" borderId="11" xfId="0" applyBorder="1" applyAlignment="1">
      <alignment horizontal="left"/>
    </xf>
    <xf numFmtId="164" fontId="0" fillId="0" borderId="11" xfId="58" applyNumberFormat="1" applyFont="1" applyBorder="1" applyAlignment="1">
      <alignment horizontal="left"/>
    </xf>
    <xf numFmtId="14" fontId="0" fillId="0" borderId="34" xfId="0" applyNumberFormat="1" applyBorder="1" applyAlignment="1">
      <alignment horizontal="center"/>
    </xf>
    <xf numFmtId="164" fontId="0" fillId="0" borderId="34" xfId="58" applyNumberFormat="1" applyFont="1" applyBorder="1" applyAlignment="1">
      <alignment horizontal="center"/>
    </xf>
    <xf numFmtId="164" fontId="0" fillId="0" borderId="11" xfId="58" applyNumberFormat="1" applyFont="1" applyBorder="1" applyAlignment="1">
      <alignment/>
    </xf>
    <xf numFmtId="166" fontId="43" fillId="0" borderId="3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4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9" xfId="0" applyFont="1" applyBorder="1" applyAlignment="1">
      <alignment horizontal="center"/>
    </xf>
    <xf numFmtId="0" fontId="4" fillId="0" borderId="36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0" fontId="34" fillId="0" borderId="28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wrapText="1"/>
    </xf>
    <xf numFmtId="0" fontId="34" fillId="0" borderId="40" xfId="0" applyFont="1" applyBorder="1" applyAlignment="1">
      <alignment horizontal="center" wrapText="1"/>
    </xf>
    <xf numFmtId="0" fontId="46" fillId="0" borderId="18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 wrapText="1"/>
    </xf>
    <xf numFmtId="0" fontId="34" fillId="0" borderId="43" xfId="0" applyFont="1" applyBorder="1" applyAlignment="1">
      <alignment horizontal="center" vertical="center" wrapText="1"/>
    </xf>
    <xf numFmtId="164" fontId="34" fillId="0" borderId="28" xfId="58" applyNumberFormat="1" applyFont="1" applyBorder="1" applyAlignment="1">
      <alignment horizontal="center" vertical="center"/>
    </xf>
    <xf numFmtId="164" fontId="34" fillId="0" borderId="19" xfId="58" applyNumberFormat="1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34" fillId="0" borderId="11" xfId="0" applyFont="1" applyBorder="1" applyAlignment="1">
      <alignment horizontal="center" vertical="center"/>
    </xf>
    <xf numFmtId="166" fontId="34" fillId="0" borderId="18" xfId="0" applyNumberFormat="1" applyFont="1" applyBorder="1" applyAlignment="1">
      <alignment horizontal="center" vertical="center" wrapText="1"/>
    </xf>
    <xf numFmtId="166" fontId="34" fillId="0" borderId="45" xfId="0" applyNumberFormat="1" applyFont="1" applyBorder="1" applyAlignment="1">
      <alignment horizontal="center" vertical="center" wrapText="1"/>
    </xf>
    <xf numFmtId="0" fontId="34" fillId="0" borderId="46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 wrapText="1"/>
    </xf>
    <xf numFmtId="164" fontId="34" fillId="0" borderId="0" xfId="58" applyNumberFormat="1" applyFont="1" applyBorder="1" applyAlignment="1">
      <alignment horizontal="center" vertical="center"/>
    </xf>
    <xf numFmtId="0" fontId="34" fillId="0" borderId="45" xfId="0" applyFont="1" applyBorder="1" applyAlignment="1">
      <alignment horizontal="center" wrapText="1"/>
    </xf>
    <xf numFmtId="0" fontId="46" fillId="0" borderId="4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4"/>
  <sheetViews>
    <sheetView tabSelected="1" zoomScalePageLayoutView="0" workbookViewId="0" topLeftCell="A1">
      <selection activeCell="R125" sqref="R125"/>
    </sheetView>
  </sheetViews>
  <sheetFormatPr defaultColWidth="9.00390625" defaultRowHeight="12.75"/>
  <cols>
    <col min="1" max="1" width="7.75390625" style="2" customWidth="1"/>
    <col min="2" max="2" width="6.25390625" style="2" customWidth="1"/>
    <col min="3" max="3" width="21.25390625" style="2" customWidth="1"/>
    <col min="4" max="4" width="15.00390625" style="2" customWidth="1"/>
    <col min="5" max="5" width="13.00390625" style="2" customWidth="1"/>
    <col min="6" max="6" width="9.125" style="3" customWidth="1"/>
    <col min="7" max="7" width="12.75390625" style="2" customWidth="1"/>
    <col min="8" max="8" width="9.125" style="2" customWidth="1"/>
    <col min="9" max="9" width="8.375" style="2" customWidth="1"/>
    <col min="10" max="10" width="8.25390625" style="2" customWidth="1"/>
    <col min="11" max="11" width="8.375" style="2" customWidth="1"/>
    <col min="12" max="12" width="9.125" style="2" customWidth="1"/>
    <col min="13" max="13" width="13.00390625" style="2" customWidth="1"/>
  </cols>
  <sheetData>
    <row r="1" spans="1:13" ht="12.75">
      <c r="A1" s="119" t="s">
        <v>303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3.5" thickBo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5.75" customHeight="1" thickBot="1">
      <c r="A3" s="140" t="s">
        <v>196</v>
      </c>
      <c r="B3" s="134" t="s">
        <v>197</v>
      </c>
      <c r="C3" s="127" t="s">
        <v>198</v>
      </c>
      <c r="D3" s="134" t="s">
        <v>0</v>
      </c>
      <c r="E3" s="143" t="s">
        <v>199</v>
      </c>
      <c r="F3" s="138" t="s">
        <v>200</v>
      </c>
      <c r="G3" s="129" t="s">
        <v>201</v>
      </c>
      <c r="H3" s="131" t="s">
        <v>202</v>
      </c>
      <c r="I3" s="133" t="s">
        <v>203</v>
      </c>
      <c r="J3" s="133"/>
      <c r="K3" s="133"/>
      <c r="L3" s="134" t="s">
        <v>204</v>
      </c>
      <c r="M3" s="136" t="s">
        <v>205</v>
      </c>
    </row>
    <row r="4" spans="1:13" ht="15.75" thickBot="1">
      <c r="A4" s="141"/>
      <c r="B4" s="135"/>
      <c r="C4" s="142"/>
      <c r="D4" s="135"/>
      <c r="E4" s="144"/>
      <c r="F4" s="139"/>
      <c r="G4" s="130"/>
      <c r="H4" s="132"/>
      <c r="I4" s="31">
        <v>1</v>
      </c>
      <c r="J4" s="1">
        <v>2</v>
      </c>
      <c r="K4" s="31">
        <v>3</v>
      </c>
      <c r="L4" s="135"/>
      <c r="M4" s="137"/>
    </row>
    <row r="5" spans="1:13" ht="15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8"/>
    </row>
    <row r="6" spans="1:13" s="64" customFormat="1" ht="12.75">
      <c r="A6" s="103"/>
      <c r="B6" s="103"/>
      <c r="C6" s="97" t="s">
        <v>320</v>
      </c>
      <c r="D6" s="103"/>
      <c r="E6" s="103"/>
      <c r="F6" s="104"/>
      <c r="G6" s="103"/>
      <c r="H6" s="103"/>
      <c r="I6" s="103"/>
      <c r="J6" s="103"/>
      <c r="K6" s="103"/>
      <c r="L6" s="103"/>
      <c r="M6" s="103"/>
    </row>
    <row r="7" spans="1:13" ht="12.75" customHeight="1">
      <c r="A7" s="4">
        <v>1</v>
      </c>
      <c r="B7" s="4">
        <v>48</v>
      </c>
      <c r="C7" s="4" t="s">
        <v>10</v>
      </c>
      <c r="D7" s="4" t="s">
        <v>5</v>
      </c>
      <c r="E7" s="6">
        <v>32836</v>
      </c>
      <c r="F7" s="5">
        <v>47.8</v>
      </c>
      <c r="G7" s="4" t="s">
        <v>8</v>
      </c>
      <c r="H7" s="16">
        <v>1.0405</v>
      </c>
      <c r="I7" s="4">
        <v>50</v>
      </c>
      <c r="J7" s="4">
        <v>55</v>
      </c>
      <c r="K7" s="4">
        <v>57.5</v>
      </c>
      <c r="L7" s="4">
        <v>57.5</v>
      </c>
      <c r="M7" s="23">
        <f aca="true" t="shared" si="0" ref="M7:M24">L7*H7</f>
        <v>59.82875</v>
      </c>
    </row>
    <row r="8" spans="1:13" ht="13.5" customHeight="1">
      <c r="A8" s="4">
        <v>2</v>
      </c>
      <c r="B8" s="4">
        <v>48</v>
      </c>
      <c r="C8" s="4" t="s">
        <v>157</v>
      </c>
      <c r="D8" s="4" t="s">
        <v>5</v>
      </c>
      <c r="E8" s="6">
        <v>33672</v>
      </c>
      <c r="F8" s="5">
        <v>47</v>
      </c>
      <c r="G8" s="4" t="s">
        <v>8</v>
      </c>
      <c r="H8" s="16">
        <v>1.0494</v>
      </c>
      <c r="I8" s="4">
        <v>42.5</v>
      </c>
      <c r="J8" s="4">
        <v>45</v>
      </c>
      <c r="K8" s="20">
        <v>47.5</v>
      </c>
      <c r="L8" s="4">
        <v>45</v>
      </c>
      <c r="M8" s="23">
        <f t="shared" si="0"/>
        <v>47.223000000000006</v>
      </c>
    </row>
    <row r="9" spans="1:13" ht="12.75" customHeight="1">
      <c r="A9" s="4">
        <v>1</v>
      </c>
      <c r="B9" s="4">
        <v>52</v>
      </c>
      <c r="C9" s="4" t="s">
        <v>144</v>
      </c>
      <c r="D9" s="4" t="s">
        <v>5</v>
      </c>
      <c r="E9" s="6">
        <v>32340</v>
      </c>
      <c r="F9" s="5">
        <v>52</v>
      </c>
      <c r="G9" s="4" t="s">
        <v>8</v>
      </c>
      <c r="H9" s="16">
        <v>0.967</v>
      </c>
      <c r="I9" s="4">
        <v>45</v>
      </c>
      <c r="J9" s="4">
        <v>50</v>
      </c>
      <c r="K9" s="20">
        <v>52.5</v>
      </c>
      <c r="L9" s="4">
        <v>50</v>
      </c>
      <c r="M9" s="23">
        <f t="shared" si="0"/>
        <v>48.35</v>
      </c>
    </row>
    <row r="10" spans="1:13" ht="13.5" customHeight="1">
      <c r="A10" s="4">
        <v>2</v>
      </c>
      <c r="B10" s="4">
        <v>52</v>
      </c>
      <c r="C10" s="4" t="s">
        <v>59</v>
      </c>
      <c r="D10" s="4" t="s">
        <v>58</v>
      </c>
      <c r="E10" s="6">
        <v>31770</v>
      </c>
      <c r="F10" s="5">
        <v>51.3</v>
      </c>
      <c r="G10" s="4" t="s">
        <v>8</v>
      </c>
      <c r="H10" s="16">
        <v>0.9809</v>
      </c>
      <c r="I10" s="4">
        <v>47.5</v>
      </c>
      <c r="J10" s="20">
        <v>50</v>
      </c>
      <c r="K10" s="20">
        <v>52.5</v>
      </c>
      <c r="L10" s="4">
        <v>47.5</v>
      </c>
      <c r="M10" s="23">
        <f t="shared" si="0"/>
        <v>46.59275</v>
      </c>
    </row>
    <row r="11" spans="1:13" ht="12.75" customHeight="1">
      <c r="A11" s="4">
        <v>1</v>
      </c>
      <c r="B11" s="4">
        <v>56</v>
      </c>
      <c r="C11" s="4" t="s">
        <v>61</v>
      </c>
      <c r="D11" s="4" t="s">
        <v>58</v>
      </c>
      <c r="E11" s="6">
        <v>29390</v>
      </c>
      <c r="F11" s="5">
        <v>55.6</v>
      </c>
      <c r="G11" s="4" t="s">
        <v>8</v>
      </c>
      <c r="H11" s="18">
        <v>0.911</v>
      </c>
      <c r="I11" s="4">
        <v>75</v>
      </c>
      <c r="J11" s="4">
        <v>80</v>
      </c>
      <c r="K11" s="20">
        <v>82.5</v>
      </c>
      <c r="L11" s="4">
        <v>80</v>
      </c>
      <c r="M11" s="23">
        <f t="shared" si="0"/>
        <v>72.88</v>
      </c>
    </row>
    <row r="12" spans="1:13" ht="13.5" customHeight="1">
      <c r="A12" s="4">
        <v>2</v>
      </c>
      <c r="B12" s="4">
        <v>56</v>
      </c>
      <c r="C12" s="4" t="s">
        <v>206</v>
      </c>
      <c r="D12" s="4" t="s">
        <v>207</v>
      </c>
      <c r="E12" s="6">
        <v>33536</v>
      </c>
      <c r="F12" s="5">
        <v>54.8</v>
      </c>
      <c r="G12" s="4" t="s">
        <v>8</v>
      </c>
      <c r="H12" s="16">
        <v>0.9263</v>
      </c>
      <c r="I12" s="4">
        <v>62.5</v>
      </c>
      <c r="J12" s="20">
        <v>65</v>
      </c>
      <c r="K12" s="4">
        <v>65</v>
      </c>
      <c r="L12" s="4">
        <v>65</v>
      </c>
      <c r="M12" s="23">
        <f t="shared" si="0"/>
        <v>60.2095</v>
      </c>
    </row>
    <row r="13" spans="1:13" ht="12.75" customHeight="1">
      <c r="A13" s="4">
        <v>3</v>
      </c>
      <c r="B13" s="4">
        <v>56</v>
      </c>
      <c r="C13" s="4" t="s">
        <v>60</v>
      </c>
      <c r="D13" s="4" t="s">
        <v>58</v>
      </c>
      <c r="E13" s="6">
        <v>30432</v>
      </c>
      <c r="F13" s="5">
        <v>55.9</v>
      </c>
      <c r="G13" s="4" t="s">
        <v>8</v>
      </c>
      <c r="H13" s="16">
        <v>0.911</v>
      </c>
      <c r="I13" s="4">
        <v>42.5</v>
      </c>
      <c r="J13" s="20">
        <v>45</v>
      </c>
      <c r="K13" s="20">
        <v>45</v>
      </c>
      <c r="L13" s="4">
        <v>42.5</v>
      </c>
      <c r="M13" s="23">
        <f t="shared" si="0"/>
        <v>38.7175</v>
      </c>
    </row>
    <row r="14" spans="1:13" ht="13.5" customHeight="1">
      <c r="A14" s="4">
        <v>1</v>
      </c>
      <c r="B14" s="4">
        <v>60</v>
      </c>
      <c r="C14" s="4" t="s">
        <v>51</v>
      </c>
      <c r="D14" s="4" t="s">
        <v>207</v>
      </c>
      <c r="E14" s="6">
        <v>32382</v>
      </c>
      <c r="F14" s="5">
        <v>56</v>
      </c>
      <c r="G14" s="4" t="s">
        <v>8</v>
      </c>
      <c r="H14" s="16">
        <v>0.911</v>
      </c>
      <c r="I14" s="4">
        <v>37.5</v>
      </c>
      <c r="J14" s="4">
        <v>42.5</v>
      </c>
      <c r="K14" s="4">
        <v>47.5</v>
      </c>
      <c r="L14" s="4">
        <v>47.5</v>
      </c>
      <c r="M14" s="23">
        <f t="shared" si="0"/>
        <v>43.2725</v>
      </c>
    </row>
    <row r="15" spans="1:13" ht="12.75" customHeight="1">
      <c r="A15" s="4"/>
      <c r="B15" s="4">
        <v>60</v>
      </c>
      <c r="C15" s="4" t="s">
        <v>130</v>
      </c>
      <c r="D15" s="4" t="s">
        <v>2</v>
      </c>
      <c r="E15" s="6">
        <v>31612</v>
      </c>
      <c r="F15" s="5">
        <v>56.7</v>
      </c>
      <c r="G15" s="4" t="s">
        <v>8</v>
      </c>
      <c r="H15" s="16">
        <v>0.9019</v>
      </c>
      <c r="I15" s="20">
        <v>52.5</v>
      </c>
      <c r="J15" s="20">
        <v>55</v>
      </c>
      <c r="K15" s="20">
        <v>60</v>
      </c>
      <c r="L15" s="20">
        <v>0</v>
      </c>
      <c r="M15" s="23">
        <f t="shared" si="0"/>
        <v>0</v>
      </c>
    </row>
    <row r="16" spans="1:13" ht="13.5" customHeight="1">
      <c r="A16" s="4">
        <v>1</v>
      </c>
      <c r="B16" s="4">
        <v>67.5</v>
      </c>
      <c r="C16" s="4" t="s">
        <v>272</v>
      </c>
      <c r="D16" s="4" t="s">
        <v>273</v>
      </c>
      <c r="E16" s="6">
        <v>27941</v>
      </c>
      <c r="F16" s="5">
        <v>62.8</v>
      </c>
      <c r="G16" s="4" t="s">
        <v>8</v>
      </c>
      <c r="H16" s="16">
        <v>0.7765</v>
      </c>
      <c r="I16" s="4">
        <v>50</v>
      </c>
      <c r="J16" s="4">
        <v>55</v>
      </c>
      <c r="K16" s="20">
        <v>60</v>
      </c>
      <c r="L16" s="4">
        <v>55</v>
      </c>
      <c r="M16" s="23">
        <f t="shared" si="0"/>
        <v>42.707499999999996</v>
      </c>
    </row>
    <row r="17" spans="1:13" ht="12.75" customHeight="1">
      <c r="A17" s="4">
        <v>1</v>
      </c>
      <c r="B17" s="4">
        <v>82.5</v>
      </c>
      <c r="C17" s="4" t="s">
        <v>30</v>
      </c>
      <c r="D17" s="4" t="s">
        <v>2</v>
      </c>
      <c r="E17" s="6">
        <v>31474</v>
      </c>
      <c r="F17" s="5">
        <v>81.4</v>
      </c>
      <c r="G17" s="4" t="s">
        <v>8</v>
      </c>
      <c r="H17" s="16">
        <v>0.681</v>
      </c>
      <c r="I17" s="20">
        <v>115</v>
      </c>
      <c r="J17" s="4">
        <v>115</v>
      </c>
      <c r="K17" s="4" t="s">
        <v>291</v>
      </c>
      <c r="L17" s="4">
        <v>117.5</v>
      </c>
      <c r="M17" s="23">
        <f t="shared" si="0"/>
        <v>80.01750000000001</v>
      </c>
    </row>
    <row r="18" spans="1:13" ht="13.5" customHeight="1">
      <c r="A18" s="4">
        <v>1</v>
      </c>
      <c r="B18" s="4">
        <v>48</v>
      </c>
      <c r="C18" s="4" t="s">
        <v>57</v>
      </c>
      <c r="D18" s="4" t="s">
        <v>58</v>
      </c>
      <c r="E18" s="6">
        <v>28656</v>
      </c>
      <c r="F18" s="5">
        <v>47.4</v>
      </c>
      <c r="G18" s="4" t="s">
        <v>20</v>
      </c>
      <c r="H18" s="16">
        <v>1.0436</v>
      </c>
      <c r="I18" s="4">
        <v>50</v>
      </c>
      <c r="J18" s="4">
        <v>52.5</v>
      </c>
      <c r="K18" s="4">
        <v>55</v>
      </c>
      <c r="L18" s="4">
        <v>55</v>
      </c>
      <c r="M18" s="23">
        <f t="shared" si="0"/>
        <v>57.398</v>
      </c>
    </row>
    <row r="19" spans="1:13" ht="12.75" customHeight="1">
      <c r="A19" s="4">
        <v>1</v>
      </c>
      <c r="B19" s="4">
        <v>56</v>
      </c>
      <c r="C19" s="4" t="s">
        <v>176</v>
      </c>
      <c r="D19" s="4" t="s">
        <v>5</v>
      </c>
      <c r="E19" s="6">
        <v>27998</v>
      </c>
      <c r="F19" s="5">
        <v>55.5</v>
      </c>
      <c r="G19" s="4" t="s">
        <v>20</v>
      </c>
      <c r="H19" s="16">
        <v>0.9291</v>
      </c>
      <c r="I19" s="4">
        <v>57.5</v>
      </c>
      <c r="J19" s="20">
        <v>62.5</v>
      </c>
      <c r="K19" s="20">
        <v>62.5</v>
      </c>
      <c r="L19" s="4">
        <v>57.5</v>
      </c>
      <c r="M19" s="23">
        <f t="shared" si="0"/>
        <v>53.42325</v>
      </c>
    </row>
    <row r="20" spans="1:13" ht="13.5" customHeight="1">
      <c r="A20" s="4">
        <v>1</v>
      </c>
      <c r="B20" s="4">
        <v>60</v>
      </c>
      <c r="C20" s="4" t="s">
        <v>62</v>
      </c>
      <c r="D20" s="4" t="s">
        <v>58</v>
      </c>
      <c r="E20" s="6">
        <v>27473</v>
      </c>
      <c r="F20" s="5">
        <v>60</v>
      </c>
      <c r="G20" s="4" t="s">
        <v>20</v>
      </c>
      <c r="H20" s="16">
        <v>0.8895</v>
      </c>
      <c r="I20" s="4">
        <v>67.5</v>
      </c>
      <c r="J20" s="4">
        <v>70</v>
      </c>
      <c r="K20" s="20">
        <v>72.5</v>
      </c>
      <c r="L20" s="4">
        <v>70</v>
      </c>
      <c r="M20" s="23">
        <f t="shared" si="0"/>
        <v>62.265</v>
      </c>
    </row>
    <row r="21" spans="1:13" ht="12.75" customHeight="1">
      <c r="A21" s="4">
        <v>1</v>
      </c>
      <c r="B21" s="4">
        <v>60</v>
      </c>
      <c r="C21" s="4" t="s">
        <v>63</v>
      </c>
      <c r="D21" s="4" t="s">
        <v>58</v>
      </c>
      <c r="E21" s="6">
        <v>25974</v>
      </c>
      <c r="F21" s="5">
        <v>59.2</v>
      </c>
      <c r="G21" s="4" t="s">
        <v>33</v>
      </c>
      <c r="H21" s="16">
        <v>0.9691</v>
      </c>
      <c r="I21" s="4">
        <v>50</v>
      </c>
      <c r="J21" s="4">
        <v>52.5</v>
      </c>
      <c r="K21" s="20">
        <v>55</v>
      </c>
      <c r="L21" s="4">
        <v>52.5</v>
      </c>
      <c r="M21" s="23">
        <f t="shared" si="0"/>
        <v>50.87775</v>
      </c>
    </row>
    <row r="22" spans="1:13" ht="13.5" customHeight="1">
      <c r="A22" s="4">
        <v>1</v>
      </c>
      <c r="B22" s="4">
        <v>67.5</v>
      </c>
      <c r="C22" s="4" t="s">
        <v>64</v>
      </c>
      <c r="D22" s="4" t="s">
        <v>58</v>
      </c>
      <c r="E22" s="6">
        <v>23959</v>
      </c>
      <c r="F22" s="5">
        <v>65</v>
      </c>
      <c r="G22" s="4" t="s">
        <v>22</v>
      </c>
      <c r="H22" s="16">
        <v>1.0315</v>
      </c>
      <c r="I22" s="4">
        <v>40</v>
      </c>
      <c r="J22" s="4">
        <v>42.5</v>
      </c>
      <c r="K22" s="20">
        <v>45</v>
      </c>
      <c r="L22" s="4">
        <v>42.5</v>
      </c>
      <c r="M22" s="23">
        <f t="shared" si="0"/>
        <v>43.838750000000005</v>
      </c>
    </row>
    <row r="23" spans="1:13" ht="15">
      <c r="A23" s="4">
        <v>1</v>
      </c>
      <c r="B23" s="4">
        <v>60</v>
      </c>
      <c r="C23" s="4" t="s">
        <v>208</v>
      </c>
      <c r="D23" s="4" t="s">
        <v>5</v>
      </c>
      <c r="E23" s="6">
        <v>38128</v>
      </c>
      <c r="F23" s="5">
        <v>57.9</v>
      </c>
      <c r="G23" s="4" t="s">
        <v>21</v>
      </c>
      <c r="H23" s="16">
        <v>0.8851</v>
      </c>
      <c r="I23" s="20">
        <v>35</v>
      </c>
      <c r="J23" s="4">
        <v>37.5</v>
      </c>
      <c r="K23" s="4">
        <v>42.5</v>
      </c>
      <c r="L23" s="4">
        <v>42.5</v>
      </c>
      <c r="M23" s="23">
        <f t="shared" si="0"/>
        <v>37.61675</v>
      </c>
    </row>
    <row r="24" spans="1:13" ht="15">
      <c r="A24" s="4">
        <v>1</v>
      </c>
      <c r="B24" s="4">
        <v>67.5</v>
      </c>
      <c r="C24" s="4" t="s">
        <v>114</v>
      </c>
      <c r="D24" s="4" t="s">
        <v>5</v>
      </c>
      <c r="E24" s="6">
        <v>36736</v>
      </c>
      <c r="F24" s="5">
        <v>67.1</v>
      </c>
      <c r="G24" s="4" t="s">
        <v>21</v>
      </c>
      <c r="H24" s="16">
        <v>0.7827</v>
      </c>
      <c r="I24" s="4">
        <v>40</v>
      </c>
      <c r="J24" s="4">
        <v>45</v>
      </c>
      <c r="K24" s="20">
        <v>50</v>
      </c>
      <c r="L24" s="4">
        <v>45</v>
      </c>
      <c r="M24" s="23">
        <f t="shared" si="0"/>
        <v>35.2215</v>
      </c>
    </row>
    <row r="25" spans="1:13" ht="15" customHeight="1">
      <c r="A25" s="124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6"/>
    </row>
    <row r="26" spans="1:13" ht="15">
      <c r="A26" s="4"/>
      <c r="B26" s="4"/>
      <c r="C26" s="111" t="s">
        <v>321</v>
      </c>
      <c r="D26" s="122"/>
      <c r="E26" s="123"/>
      <c r="F26" s="5"/>
      <c r="G26" s="4"/>
      <c r="H26" s="4"/>
      <c r="I26" s="4"/>
      <c r="J26" s="4"/>
      <c r="K26" s="4"/>
      <c r="L26" s="4"/>
      <c r="M26" s="23"/>
    </row>
    <row r="27" spans="1:13" ht="15">
      <c r="A27" s="4">
        <v>1</v>
      </c>
      <c r="B27" s="4">
        <v>52</v>
      </c>
      <c r="C27" s="4" t="s">
        <v>149</v>
      </c>
      <c r="D27" s="4" t="s">
        <v>2</v>
      </c>
      <c r="E27" s="6">
        <v>36550</v>
      </c>
      <c r="F27" s="5">
        <v>49.9</v>
      </c>
      <c r="G27" s="4" t="s">
        <v>21</v>
      </c>
      <c r="H27" s="16">
        <v>0.999</v>
      </c>
      <c r="I27" s="20">
        <v>87.5</v>
      </c>
      <c r="J27" s="20">
        <v>90</v>
      </c>
      <c r="K27" s="20">
        <v>90</v>
      </c>
      <c r="L27" s="20">
        <v>0</v>
      </c>
      <c r="M27" s="23">
        <f>H27*L27</f>
        <v>0</v>
      </c>
    </row>
    <row r="28" spans="1:13" ht="15">
      <c r="A28" s="4">
        <v>1</v>
      </c>
      <c r="B28" s="4">
        <v>56</v>
      </c>
      <c r="C28" s="4" t="s">
        <v>67</v>
      </c>
      <c r="D28" s="4" t="s">
        <v>58</v>
      </c>
      <c r="E28" s="6">
        <v>31097</v>
      </c>
      <c r="F28" s="5">
        <v>55.5</v>
      </c>
      <c r="G28" s="4" t="s">
        <v>8</v>
      </c>
      <c r="H28" s="16">
        <v>0.8835</v>
      </c>
      <c r="I28" s="4">
        <v>75</v>
      </c>
      <c r="J28" s="4">
        <v>80</v>
      </c>
      <c r="K28" s="20">
        <v>85</v>
      </c>
      <c r="L28" s="4">
        <v>80</v>
      </c>
      <c r="M28" s="23">
        <f aca="true" t="shared" si="1" ref="M28:M44">H28*L28</f>
        <v>70.67999999999999</v>
      </c>
    </row>
    <row r="29" spans="1:13" ht="15">
      <c r="A29" s="4">
        <v>1</v>
      </c>
      <c r="B29" s="4">
        <v>60</v>
      </c>
      <c r="C29" s="4" t="s">
        <v>36</v>
      </c>
      <c r="D29" s="4" t="s">
        <v>5</v>
      </c>
      <c r="E29" s="6">
        <v>37527</v>
      </c>
      <c r="F29" s="5">
        <v>59</v>
      </c>
      <c r="G29" s="4" t="s">
        <v>21</v>
      </c>
      <c r="H29" s="16">
        <v>0.8271</v>
      </c>
      <c r="I29" s="4">
        <v>77.5</v>
      </c>
      <c r="J29" s="4">
        <v>80</v>
      </c>
      <c r="K29" s="4">
        <v>82.5</v>
      </c>
      <c r="L29" s="4">
        <v>82.5</v>
      </c>
      <c r="M29" s="23">
        <f>H29*L29</f>
        <v>68.23575</v>
      </c>
    </row>
    <row r="30" spans="1:13" ht="15">
      <c r="A30" s="4">
        <v>2</v>
      </c>
      <c r="B30" s="4">
        <v>60</v>
      </c>
      <c r="C30" s="4" t="s">
        <v>127</v>
      </c>
      <c r="D30" s="4" t="s">
        <v>2</v>
      </c>
      <c r="E30" s="6">
        <v>36362</v>
      </c>
      <c r="F30" s="5">
        <v>55.8</v>
      </c>
      <c r="G30" s="4" t="s">
        <v>21</v>
      </c>
      <c r="H30" s="16">
        <v>0.8782</v>
      </c>
      <c r="I30" s="20">
        <v>75</v>
      </c>
      <c r="J30" s="4">
        <v>75</v>
      </c>
      <c r="K30" s="4">
        <v>80</v>
      </c>
      <c r="L30" s="4">
        <v>80</v>
      </c>
      <c r="M30" s="23">
        <f>H30*L30</f>
        <v>70.256</v>
      </c>
    </row>
    <row r="31" spans="1:13" ht="15">
      <c r="A31" s="4">
        <v>1</v>
      </c>
      <c r="B31" s="4">
        <v>67.5</v>
      </c>
      <c r="C31" s="4" t="s">
        <v>212</v>
      </c>
      <c r="D31" s="4" t="s">
        <v>210</v>
      </c>
      <c r="E31" s="6">
        <v>35364</v>
      </c>
      <c r="F31" s="5">
        <v>66.2</v>
      </c>
      <c r="G31" s="4" t="s">
        <v>211</v>
      </c>
      <c r="H31" s="16">
        <v>0.7387</v>
      </c>
      <c r="I31" s="4">
        <v>110</v>
      </c>
      <c r="J31" s="4">
        <v>115</v>
      </c>
      <c r="K31" s="20">
        <v>120</v>
      </c>
      <c r="L31" s="4">
        <v>115</v>
      </c>
      <c r="M31" s="23">
        <f>H31*L31</f>
        <v>84.9505</v>
      </c>
    </row>
    <row r="32" spans="1:13" ht="15">
      <c r="A32" s="4">
        <v>1</v>
      </c>
      <c r="B32" s="4">
        <v>67.5</v>
      </c>
      <c r="C32" s="4" t="s">
        <v>184</v>
      </c>
      <c r="D32" s="4" t="s">
        <v>2</v>
      </c>
      <c r="E32" s="6">
        <v>34714</v>
      </c>
      <c r="F32" s="5">
        <v>66.5</v>
      </c>
      <c r="G32" s="4" t="s">
        <v>8</v>
      </c>
      <c r="H32" s="16">
        <v>0.7357</v>
      </c>
      <c r="I32" s="4">
        <v>125</v>
      </c>
      <c r="J32" s="4">
        <v>130</v>
      </c>
      <c r="K32" s="4">
        <v>132.5</v>
      </c>
      <c r="L32" s="4">
        <v>132.5</v>
      </c>
      <c r="M32" s="23">
        <f t="shared" si="1"/>
        <v>97.48025</v>
      </c>
    </row>
    <row r="33" spans="1:13" ht="15">
      <c r="A33" s="4">
        <v>2</v>
      </c>
      <c r="B33" s="4">
        <v>67.5</v>
      </c>
      <c r="C33" s="4" t="s">
        <v>66</v>
      </c>
      <c r="D33" s="4" t="s">
        <v>58</v>
      </c>
      <c r="E33" s="6">
        <v>31723</v>
      </c>
      <c r="F33" s="5">
        <v>64</v>
      </c>
      <c r="G33" s="4" t="s">
        <v>8</v>
      </c>
      <c r="H33" s="16">
        <v>0.7625</v>
      </c>
      <c r="I33" s="4">
        <v>80</v>
      </c>
      <c r="J33" s="20">
        <v>85</v>
      </c>
      <c r="K33" s="4">
        <v>85</v>
      </c>
      <c r="L33" s="4">
        <v>85</v>
      </c>
      <c r="M33" s="23">
        <f t="shared" si="1"/>
        <v>64.8125</v>
      </c>
    </row>
    <row r="34" spans="1:13" ht="15">
      <c r="A34" s="4">
        <v>1</v>
      </c>
      <c r="B34" s="4">
        <v>67.5</v>
      </c>
      <c r="C34" s="4" t="s">
        <v>179</v>
      </c>
      <c r="D34" s="4" t="s">
        <v>2</v>
      </c>
      <c r="E34" s="6">
        <v>28626</v>
      </c>
      <c r="F34" s="5">
        <v>65.5</v>
      </c>
      <c r="G34" s="4" t="s">
        <v>20</v>
      </c>
      <c r="H34" s="16">
        <v>0.7482</v>
      </c>
      <c r="I34" s="20">
        <v>90</v>
      </c>
      <c r="J34" s="4">
        <v>90</v>
      </c>
      <c r="K34" s="4">
        <v>97.5</v>
      </c>
      <c r="L34" s="4">
        <v>97.5</v>
      </c>
      <c r="M34" s="23">
        <f>H34*L34</f>
        <v>72.9495</v>
      </c>
    </row>
    <row r="35" spans="1:13" ht="15">
      <c r="A35" s="4">
        <v>1</v>
      </c>
      <c r="B35" s="4">
        <v>75</v>
      </c>
      <c r="C35" s="4" t="s">
        <v>108</v>
      </c>
      <c r="D35" s="4" t="s">
        <v>2</v>
      </c>
      <c r="E35" s="6">
        <v>30314</v>
      </c>
      <c r="F35" s="5">
        <v>73.3</v>
      </c>
      <c r="G35" s="4" t="s">
        <v>8</v>
      </c>
      <c r="H35" s="16">
        <v>0.6767</v>
      </c>
      <c r="I35" s="4">
        <v>145</v>
      </c>
      <c r="J35" s="4">
        <v>152.5</v>
      </c>
      <c r="K35" s="20">
        <v>155</v>
      </c>
      <c r="L35" s="4">
        <v>152.5</v>
      </c>
      <c r="M35" s="23">
        <f t="shared" si="1"/>
        <v>103.19675</v>
      </c>
    </row>
    <row r="36" spans="1:13" ht="15">
      <c r="A36" s="4">
        <v>2</v>
      </c>
      <c r="B36" s="4">
        <v>75</v>
      </c>
      <c r="C36" s="4" t="s">
        <v>178</v>
      </c>
      <c r="D36" s="4" t="s">
        <v>58</v>
      </c>
      <c r="E36" s="6">
        <v>31877</v>
      </c>
      <c r="F36" s="5">
        <v>71.6</v>
      </c>
      <c r="G36" s="4" t="s">
        <v>8</v>
      </c>
      <c r="H36" s="16">
        <v>0.6898</v>
      </c>
      <c r="I36" s="4">
        <v>140</v>
      </c>
      <c r="J36" s="4">
        <v>145</v>
      </c>
      <c r="K36" s="4">
        <v>150</v>
      </c>
      <c r="L36" s="4">
        <v>150</v>
      </c>
      <c r="M36" s="23">
        <f t="shared" si="1"/>
        <v>103.47</v>
      </c>
    </row>
    <row r="37" spans="1:13" ht="15">
      <c r="A37" s="4">
        <v>3</v>
      </c>
      <c r="B37" s="4">
        <v>75</v>
      </c>
      <c r="C37" s="4" t="s">
        <v>106</v>
      </c>
      <c r="D37" s="4" t="s">
        <v>5</v>
      </c>
      <c r="E37" s="6">
        <v>33943</v>
      </c>
      <c r="F37" s="5">
        <v>73.1</v>
      </c>
      <c r="G37" s="4" t="s">
        <v>8</v>
      </c>
      <c r="H37" s="16">
        <v>0.6782</v>
      </c>
      <c r="I37" s="4">
        <v>117.5</v>
      </c>
      <c r="J37" s="4">
        <v>120</v>
      </c>
      <c r="K37" s="20">
        <v>125</v>
      </c>
      <c r="L37" s="4">
        <v>120</v>
      </c>
      <c r="M37" s="23">
        <f t="shared" si="1"/>
        <v>81.384</v>
      </c>
    </row>
    <row r="38" spans="1:13" ht="15">
      <c r="A38" s="4"/>
      <c r="B38" s="4">
        <v>75</v>
      </c>
      <c r="C38" s="4" t="s">
        <v>152</v>
      </c>
      <c r="D38" s="4" t="s">
        <v>209</v>
      </c>
      <c r="E38" s="6">
        <v>35101</v>
      </c>
      <c r="F38" s="5">
        <v>73.3</v>
      </c>
      <c r="G38" s="4" t="s">
        <v>8</v>
      </c>
      <c r="H38" s="16">
        <v>0.6767</v>
      </c>
      <c r="I38" s="4">
        <v>120</v>
      </c>
      <c r="J38" s="20">
        <v>137.5</v>
      </c>
      <c r="K38" s="20">
        <v>137.5</v>
      </c>
      <c r="L38" s="4">
        <v>120</v>
      </c>
      <c r="M38" s="23">
        <f t="shared" si="1"/>
        <v>81.204</v>
      </c>
    </row>
    <row r="39" spans="1:13" ht="15">
      <c r="A39" s="4"/>
      <c r="B39" s="4">
        <v>75</v>
      </c>
      <c r="C39" s="4" t="s">
        <v>92</v>
      </c>
      <c r="D39" s="4" t="s">
        <v>5</v>
      </c>
      <c r="E39" s="4"/>
      <c r="F39" s="5">
        <v>68.4</v>
      </c>
      <c r="G39" s="4" t="s">
        <v>8</v>
      </c>
      <c r="H39" s="16">
        <v>0.7174</v>
      </c>
      <c r="I39" s="20">
        <v>100</v>
      </c>
      <c r="J39" s="20">
        <v>110</v>
      </c>
      <c r="K39" s="20">
        <v>110</v>
      </c>
      <c r="L39" s="20">
        <v>0</v>
      </c>
      <c r="M39" s="23">
        <f t="shared" si="1"/>
        <v>0</v>
      </c>
    </row>
    <row r="40" spans="1:13" ht="15">
      <c r="A40" s="4"/>
      <c r="B40" s="4">
        <v>75</v>
      </c>
      <c r="C40" s="4" t="s">
        <v>186</v>
      </c>
      <c r="D40" s="4" t="s">
        <v>5</v>
      </c>
      <c r="E40" s="6">
        <v>33911</v>
      </c>
      <c r="F40" s="5">
        <v>74.4</v>
      </c>
      <c r="G40" s="4" t="s">
        <v>8</v>
      </c>
      <c r="H40" s="16">
        <v>0.6687</v>
      </c>
      <c r="I40" s="20">
        <v>150</v>
      </c>
      <c r="J40" s="20">
        <v>150</v>
      </c>
      <c r="K40" s="20">
        <v>150</v>
      </c>
      <c r="L40" s="20">
        <v>0</v>
      </c>
      <c r="M40" s="23">
        <f t="shared" si="1"/>
        <v>0</v>
      </c>
    </row>
    <row r="41" spans="1:13" ht="15">
      <c r="A41" s="4">
        <v>1</v>
      </c>
      <c r="B41" s="4">
        <v>75</v>
      </c>
      <c r="C41" s="4" t="s">
        <v>139</v>
      </c>
      <c r="D41" s="4" t="s">
        <v>216</v>
      </c>
      <c r="E41" s="6">
        <v>28761</v>
      </c>
      <c r="F41" s="5">
        <v>71.8</v>
      </c>
      <c r="G41" s="4" t="s">
        <v>20</v>
      </c>
      <c r="H41" s="16">
        <v>0.6882</v>
      </c>
      <c r="I41" s="4">
        <v>127.5</v>
      </c>
      <c r="J41" s="4">
        <v>130</v>
      </c>
      <c r="K41" s="4">
        <v>132.5</v>
      </c>
      <c r="L41" s="4">
        <v>132.5</v>
      </c>
      <c r="M41" s="23">
        <f t="shared" si="1"/>
        <v>91.18650000000001</v>
      </c>
    </row>
    <row r="42" spans="1:13" ht="15">
      <c r="A42" s="4"/>
      <c r="B42" s="4">
        <v>75</v>
      </c>
      <c r="C42" s="4" t="s">
        <v>29</v>
      </c>
      <c r="D42" s="4" t="s">
        <v>2</v>
      </c>
      <c r="E42" s="6">
        <v>28552</v>
      </c>
      <c r="F42" s="5">
        <v>68.8</v>
      </c>
      <c r="G42" s="4" t="s">
        <v>20</v>
      </c>
      <c r="H42" s="16">
        <v>0.7158</v>
      </c>
      <c r="I42" s="20">
        <v>110</v>
      </c>
      <c r="J42" s="20">
        <v>115</v>
      </c>
      <c r="K42" s="20">
        <v>115</v>
      </c>
      <c r="L42" s="20">
        <v>0</v>
      </c>
      <c r="M42" s="23">
        <f t="shared" si="1"/>
        <v>0</v>
      </c>
    </row>
    <row r="43" spans="1:13" ht="15">
      <c r="A43" s="4">
        <v>1</v>
      </c>
      <c r="B43" s="4">
        <v>75</v>
      </c>
      <c r="C43" s="4" t="s">
        <v>100</v>
      </c>
      <c r="D43" s="4" t="s">
        <v>5</v>
      </c>
      <c r="E43" s="6">
        <v>23551</v>
      </c>
      <c r="F43" s="5">
        <v>72</v>
      </c>
      <c r="G43" s="4" t="s">
        <v>22</v>
      </c>
      <c r="H43" s="16">
        <v>0.9133</v>
      </c>
      <c r="I43" s="4">
        <v>125</v>
      </c>
      <c r="J43" s="20">
        <v>130</v>
      </c>
      <c r="K43" s="20">
        <v>130</v>
      </c>
      <c r="L43" s="4">
        <v>125</v>
      </c>
      <c r="M43" s="23">
        <f t="shared" si="1"/>
        <v>114.1625</v>
      </c>
    </row>
    <row r="44" spans="1:13" ht="15">
      <c r="A44" s="4">
        <v>1</v>
      </c>
      <c r="B44" s="4">
        <v>75</v>
      </c>
      <c r="C44" s="4" t="s">
        <v>68</v>
      </c>
      <c r="D44" s="4" t="s">
        <v>58</v>
      </c>
      <c r="E44" s="6">
        <v>23168</v>
      </c>
      <c r="F44" s="5">
        <v>73.9</v>
      </c>
      <c r="G44" s="4" t="s">
        <v>65</v>
      </c>
      <c r="H44" s="16">
        <v>0.9278</v>
      </c>
      <c r="I44" s="4">
        <v>125</v>
      </c>
      <c r="J44" s="20">
        <v>132.5</v>
      </c>
      <c r="K44" s="20">
        <v>132.5</v>
      </c>
      <c r="L44" s="4">
        <v>125</v>
      </c>
      <c r="M44" s="23">
        <f t="shared" si="1"/>
        <v>115.975</v>
      </c>
    </row>
    <row r="45" spans="1:13" ht="15">
      <c r="A45" s="4">
        <v>1</v>
      </c>
      <c r="B45" s="4">
        <v>82.5</v>
      </c>
      <c r="C45" s="4" t="s">
        <v>40</v>
      </c>
      <c r="D45" s="4" t="s">
        <v>2</v>
      </c>
      <c r="E45" s="6">
        <v>32039</v>
      </c>
      <c r="F45" s="5">
        <v>82.5</v>
      </c>
      <c r="G45" s="4" t="s">
        <v>8</v>
      </c>
      <c r="H45" s="16">
        <v>0.6193</v>
      </c>
      <c r="I45" s="4">
        <v>150</v>
      </c>
      <c r="J45" s="4">
        <v>155</v>
      </c>
      <c r="K45" s="4">
        <v>160</v>
      </c>
      <c r="L45" s="4">
        <v>160</v>
      </c>
      <c r="M45" s="23">
        <f aca="true" t="shared" si="2" ref="M45:M58">L45*H45</f>
        <v>99.088</v>
      </c>
    </row>
    <row r="46" spans="1:13" ht="15">
      <c r="A46" s="4">
        <v>2</v>
      </c>
      <c r="B46" s="4">
        <v>82.5</v>
      </c>
      <c r="C46" s="4" t="s">
        <v>86</v>
      </c>
      <c r="D46" s="4" t="s">
        <v>2</v>
      </c>
      <c r="E46" s="6">
        <v>30385</v>
      </c>
      <c r="F46" s="5">
        <v>81.5</v>
      </c>
      <c r="G46" s="4" t="s">
        <v>8</v>
      </c>
      <c r="H46" s="16">
        <v>0.6246</v>
      </c>
      <c r="I46" s="4">
        <v>150</v>
      </c>
      <c r="J46" s="4">
        <v>155</v>
      </c>
      <c r="K46" s="20">
        <v>160</v>
      </c>
      <c r="L46" s="4">
        <v>155</v>
      </c>
      <c r="M46" s="23">
        <f t="shared" si="2"/>
        <v>96.813</v>
      </c>
    </row>
    <row r="47" spans="1:13" ht="15">
      <c r="A47" s="4">
        <v>3</v>
      </c>
      <c r="B47" s="4">
        <v>82.5</v>
      </c>
      <c r="C47" s="4" t="s">
        <v>31</v>
      </c>
      <c r="D47" s="4" t="s">
        <v>5</v>
      </c>
      <c r="E47" s="6">
        <v>29267</v>
      </c>
      <c r="F47" s="5">
        <v>80.9</v>
      </c>
      <c r="G47" s="4" t="s">
        <v>8</v>
      </c>
      <c r="H47" s="16">
        <v>0.6279</v>
      </c>
      <c r="I47" s="4">
        <v>145</v>
      </c>
      <c r="J47" s="4">
        <v>150</v>
      </c>
      <c r="K47" s="4">
        <v>152.5</v>
      </c>
      <c r="L47" s="4">
        <v>152.5</v>
      </c>
      <c r="M47" s="23">
        <f t="shared" si="2"/>
        <v>95.75475</v>
      </c>
    </row>
    <row r="48" spans="1:13" ht="15">
      <c r="A48" s="4"/>
      <c r="B48" s="4">
        <v>82.5</v>
      </c>
      <c r="C48" s="4" t="s">
        <v>134</v>
      </c>
      <c r="D48" s="4" t="s">
        <v>5</v>
      </c>
      <c r="E48" s="6">
        <v>31256</v>
      </c>
      <c r="F48" s="5">
        <v>80</v>
      </c>
      <c r="G48" s="4" t="s">
        <v>8</v>
      </c>
      <c r="H48" s="16">
        <v>0.6329</v>
      </c>
      <c r="I48" s="20">
        <v>140</v>
      </c>
      <c r="J48" s="4">
        <v>147.5</v>
      </c>
      <c r="K48" s="20">
        <v>152.5</v>
      </c>
      <c r="L48" s="4">
        <v>147.5</v>
      </c>
      <c r="M48" s="23">
        <f t="shared" si="2"/>
        <v>93.35275</v>
      </c>
    </row>
    <row r="49" spans="1:13" ht="15">
      <c r="A49" s="4"/>
      <c r="B49" s="4">
        <v>82.5</v>
      </c>
      <c r="C49" s="4" t="s">
        <v>52</v>
      </c>
      <c r="D49" s="4" t="s">
        <v>207</v>
      </c>
      <c r="E49" s="6">
        <v>31421</v>
      </c>
      <c r="F49" s="5">
        <v>80.1</v>
      </c>
      <c r="G49" s="4" t="s">
        <v>8</v>
      </c>
      <c r="H49" s="16">
        <v>0.6324</v>
      </c>
      <c r="I49" s="4">
        <v>102.5</v>
      </c>
      <c r="J49" s="4">
        <v>110</v>
      </c>
      <c r="K49" s="20">
        <v>112.5</v>
      </c>
      <c r="L49" s="4">
        <v>110</v>
      </c>
      <c r="M49" s="23">
        <f t="shared" si="2"/>
        <v>69.564</v>
      </c>
    </row>
    <row r="50" spans="1:13" ht="15">
      <c r="A50" s="4"/>
      <c r="B50" s="4">
        <v>82.5</v>
      </c>
      <c r="C50" s="4" t="s">
        <v>180</v>
      </c>
      <c r="D50" s="4" t="s">
        <v>2</v>
      </c>
      <c r="E50" s="6">
        <v>32597</v>
      </c>
      <c r="F50" s="5">
        <v>80.6</v>
      </c>
      <c r="G50" s="4" t="s">
        <v>8</v>
      </c>
      <c r="H50" s="16">
        <v>0.6295</v>
      </c>
      <c r="I50" s="20">
        <v>115</v>
      </c>
      <c r="J50" s="20">
        <v>115</v>
      </c>
      <c r="K50" s="20">
        <v>115</v>
      </c>
      <c r="L50" s="20">
        <v>0</v>
      </c>
      <c r="M50" s="23">
        <f t="shared" si="2"/>
        <v>0</v>
      </c>
    </row>
    <row r="51" spans="1:13" ht="15">
      <c r="A51" s="4">
        <v>1</v>
      </c>
      <c r="B51" s="4">
        <v>82.5</v>
      </c>
      <c r="C51" s="4" t="s">
        <v>83</v>
      </c>
      <c r="D51" s="4" t="s">
        <v>2</v>
      </c>
      <c r="E51" s="6">
        <v>27836</v>
      </c>
      <c r="F51" s="5">
        <v>80</v>
      </c>
      <c r="G51" s="4" t="s">
        <v>20</v>
      </c>
      <c r="H51" s="16">
        <v>0.6443</v>
      </c>
      <c r="I51" s="20">
        <v>135</v>
      </c>
      <c r="J51" s="4">
        <v>135</v>
      </c>
      <c r="K51" s="20">
        <v>142.5</v>
      </c>
      <c r="L51" s="4">
        <v>135</v>
      </c>
      <c r="M51" s="23">
        <f>L51*H51</f>
        <v>86.98049999999999</v>
      </c>
    </row>
    <row r="52" spans="1:13" ht="15">
      <c r="A52" s="4">
        <v>1</v>
      </c>
      <c r="B52" s="4">
        <v>82.5</v>
      </c>
      <c r="C52" s="4" t="s">
        <v>35</v>
      </c>
      <c r="D52" s="4" t="s">
        <v>5</v>
      </c>
      <c r="E52" s="6">
        <v>26060</v>
      </c>
      <c r="F52" s="5">
        <v>80.8</v>
      </c>
      <c r="G52" s="4" t="s">
        <v>33</v>
      </c>
      <c r="H52" s="16">
        <v>0.7019</v>
      </c>
      <c r="I52" s="4">
        <v>130</v>
      </c>
      <c r="J52" s="4">
        <v>137.5</v>
      </c>
      <c r="K52" s="4">
        <v>140</v>
      </c>
      <c r="L52" s="4">
        <v>140</v>
      </c>
      <c r="M52" s="23">
        <f>L52*H52</f>
        <v>98.26599999999999</v>
      </c>
    </row>
    <row r="53" spans="1:13" ht="15">
      <c r="A53" s="4">
        <v>1</v>
      </c>
      <c r="B53" s="4">
        <v>90</v>
      </c>
      <c r="C53" s="4" t="s">
        <v>11</v>
      </c>
      <c r="D53" s="4" t="s">
        <v>2</v>
      </c>
      <c r="E53" s="6">
        <v>37008</v>
      </c>
      <c r="F53" s="5">
        <v>90</v>
      </c>
      <c r="G53" s="4" t="s">
        <v>21</v>
      </c>
      <c r="H53" s="16">
        <v>0.5853</v>
      </c>
      <c r="I53" s="4">
        <v>105</v>
      </c>
      <c r="J53" s="20">
        <v>110</v>
      </c>
      <c r="K53" s="20">
        <v>110</v>
      </c>
      <c r="L53" s="4">
        <v>105</v>
      </c>
      <c r="M53" s="23">
        <f>L53*H53</f>
        <v>61.456500000000005</v>
      </c>
    </row>
    <row r="54" spans="1:13" ht="15">
      <c r="A54" s="4">
        <v>1</v>
      </c>
      <c r="B54" s="4">
        <v>90</v>
      </c>
      <c r="C54" s="4" t="s">
        <v>69</v>
      </c>
      <c r="D54" s="4" t="s">
        <v>58</v>
      </c>
      <c r="E54" s="6">
        <v>30028</v>
      </c>
      <c r="F54" s="5">
        <v>86.3</v>
      </c>
      <c r="G54" s="4" t="s">
        <v>8</v>
      </c>
      <c r="H54" s="16">
        <v>0.6009</v>
      </c>
      <c r="I54" s="4">
        <v>170</v>
      </c>
      <c r="J54" s="4">
        <v>175</v>
      </c>
      <c r="K54" s="4">
        <v>180</v>
      </c>
      <c r="L54" s="4">
        <v>180</v>
      </c>
      <c r="M54" s="23">
        <f t="shared" si="2"/>
        <v>108.16199999999999</v>
      </c>
    </row>
    <row r="55" spans="1:13" ht="15">
      <c r="A55" s="4">
        <v>2</v>
      </c>
      <c r="B55" s="4">
        <v>90</v>
      </c>
      <c r="C55" s="4" t="s">
        <v>49</v>
      </c>
      <c r="D55" s="4" t="s">
        <v>214</v>
      </c>
      <c r="E55" s="6">
        <v>33602</v>
      </c>
      <c r="F55" s="5">
        <v>86</v>
      </c>
      <c r="G55" s="4" t="s">
        <v>8</v>
      </c>
      <c r="H55" s="16">
        <v>0.6022</v>
      </c>
      <c r="I55" s="4">
        <v>155</v>
      </c>
      <c r="J55" s="4">
        <v>160</v>
      </c>
      <c r="K55" s="20">
        <v>165</v>
      </c>
      <c r="L55" s="4">
        <v>160</v>
      </c>
      <c r="M55" s="23">
        <f t="shared" si="2"/>
        <v>96.35199999999999</v>
      </c>
    </row>
    <row r="56" spans="1:13" ht="15">
      <c r="A56" s="4">
        <v>3</v>
      </c>
      <c r="B56" s="4">
        <v>90</v>
      </c>
      <c r="C56" s="4" t="s">
        <v>151</v>
      </c>
      <c r="D56" s="4" t="s">
        <v>213</v>
      </c>
      <c r="E56" s="6">
        <v>34001</v>
      </c>
      <c r="F56" s="5">
        <v>90</v>
      </c>
      <c r="G56" s="4" t="s">
        <v>8</v>
      </c>
      <c r="H56" s="16">
        <v>0.5853</v>
      </c>
      <c r="I56" s="20">
        <v>145</v>
      </c>
      <c r="J56" s="4">
        <v>145</v>
      </c>
      <c r="K56" s="4">
        <v>155</v>
      </c>
      <c r="L56" s="4">
        <v>155</v>
      </c>
      <c r="M56" s="23">
        <f t="shared" si="2"/>
        <v>90.7215</v>
      </c>
    </row>
    <row r="57" spans="1:13" ht="15">
      <c r="A57" s="4"/>
      <c r="B57" s="4">
        <v>90</v>
      </c>
      <c r="C57" s="4" t="s">
        <v>99</v>
      </c>
      <c r="D57" s="4" t="s">
        <v>2</v>
      </c>
      <c r="E57" s="6">
        <v>34142</v>
      </c>
      <c r="F57" s="5">
        <v>86</v>
      </c>
      <c r="G57" s="4" t="s">
        <v>8</v>
      </c>
      <c r="H57" s="16">
        <v>0.6022</v>
      </c>
      <c r="I57" s="4">
        <v>145</v>
      </c>
      <c r="J57" s="20">
        <v>155</v>
      </c>
      <c r="K57" s="20">
        <v>155</v>
      </c>
      <c r="L57" s="4">
        <v>145</v>
      </c>
      <c r="M57" s="23">
        <f t="shared" si="2"/>
        <v>87.31899999999999</v>
      </c>
    </row>
    <row r="58" spans="1:13" ht="15">
      <c r="A58" s="4"/>
      <c r="B58" s="4">
        <v>90</v>
      </c>
      <c r="C58" s="4" t="s">
        <v>34</v>
      </c>
      <c r="D58" s="4" t="s">
        <v>2</v>
      </c>
      <c r="E58" s="6">
        <v>33687</v>
      </c>
      <c r="F58" s="5">
        <v>86.2</v>
      </c>
      <c r="G58" s="4" t="s">
        <v>8</v>
      </c>
      <c r="H58" s="16">
        <v>0.6013</v>
      </c>
      <c r="I58" s="4">
        <v>140</v>
      </c>
      <c r="J58" s="20">
        <v>145</v>
      </c>
      <c r="K58" s="20">
        <v>147.5</v>
      </c>
      <c r="L58" s="4">
        <v>140</v>
      </c>
      <c r="M58" s="23">
        <f t="shared" si="2"/>
        <v>84.18199999999999</v>
      </c>
    </row>
    <row r="59" spans="1:13" ht="15">
      <c r="A59" s="4">
        <v>1</v>
      </c>
      <c r="B59" s="4">
        <v>90</v>
      </c>
      <c r="C59" s="4" t="s">
        <v>13</v>
      </c>
      <c r="D59" s="4" t="s">
        <v>58</v>
      </c>
      <c r="E59" s="6">
        <v>22538</v>
      </c>
      <c r="F59" s="5">
        <v>83.6</v>
      </c>
      <c r="G59" s="4" t="s">
        <v>215</v>
      </c>
      <c r="H59" s="16">
        <v>0.9083</v>
      </c>
      <c r="I59" s="20">
        <v>100</v>
      </c>
      <c r="J59" s="4">
        <v>100</v>
      </c>
      <c r="K59" s="20">
        <v>105</v>
      </c>
      <c r="L59" s="4">
        <v>100</v>
      </c>
      <c r="M59" s="23">
        <f>L59*H59</f>
        <v>90.83</v>
      </c>
    </row>
    <row r="60" spans="1:13" ht="15">
      <c r="A60" s="4">
        <v>1</v>
      </c>
      <c r="B60" s="4">
        <v>100</v>
      </c>
      <c r="C60" s="4" t="s">
        <v>274</v>
      </c>
      <c r="D60" s="4" t="s">
        <v>275</v>
      </c>
      <c r="E60" s="6">
        <v>35409</v>
      </c>
      <c r="F60" s="5">
        <v>96</v>
      </c>
      <c r="G60" s="4" t="s">
        <v>19</v>
      </c>
      <c r="H60" s="16">
        <v>0.5648</v>
      </c>
      <c r="I60" s="4">
        <v>140</v>
      </c>
      <c r="J60" s="4">
        <v>147.5</v>
      </c>
      <c r="K60" s="4">
        <v>152.5</v>
      </c>
      <c r="L60" s="4">
        <v>152.5</v>
      </c>
      <c r="M60" s="23">
        <f>L60*H60</f>
        <v>86.13199999999999</v>
      </c>
    </row>
    <row r="61" spans="1:13" ht="15">
      <c r="A61" s="4">
        <v>1</v>
      </c>
      <c r="B61" s="4">
        <v>100</v>
      </c>
      <c r="C61" s="4" t="s">
        <v>26</v>
      </c>
      <c r="D61" s="4" t="s">
        <v>5</v>
      </c>
      <c r="E61" s="6">
        <v>30978</v>
      </c>
      <c r="F61" s="5">
        <v>95.8</v>
      </c>
      <c r="G61" s="4" t="s">
        <v>8</v>
      </c>
      <c r="H61" s="16">
        <v>0.5654</v>
      </c>
      <c r="I61" s="4">
        <v>175</v>
      </c>
      <c r="J61" s="4">
        <v>182.5</v>
      </c>
      <c r="K61" s="20">
        <v>187.5</v>
      </c>
      <c r="L61" s="4">
        <v>182.5</v>
      </c>
      <c r="M61" s="23">
        <f aca="true" t="shared" si="3" ref="M61:M86">L61*H61</f>
        <v>103.1855</v>
      </c>
    </row>
    <row r="62" spans="1:13" ht="15">
      <c r="A62" s="4">
        <v>2</v>
      </c>
      <c r="B62" s="4">
        <v>100</v>
      </c>
      <c r="C62" s="4" t="s">
        <v>193</v>
      </c>
      <c r="D62" s="4" t="s">
        <v>217</v>
      </c>
      <c r="E62" s="6">
        <v>31456</v>
      </c>
      <c r="F62" s="5">
        <v>97.5</v>
      </c>
      <c r="G62" s="4" t="s">
        <v>8</v>
      </c>
      <c r="H62" s="16">
        <v>0.5605</v>
      </c>
      <c r="I62" s="4">
        <v>170</v>
      </c>
      <c r="J62" s="4">
        <v>175</v>
      </c>
      <c r="K62" s="20">
        <v>180</v>
      </c>
      <c r="L62" s="4">
        <v>175</v>
      </c>
      <c r="M62" s="23">
        <f t="shared" si="3"/>
        <v>98.0875</v>
      </c>
    </row>
    <row r="63" spans="1:13" ht="15">
      <c r="A63" s="4">
        <v>3</v>
      </c>
      <c r="B63" s="4">
        <v>100</v>
      </c>
      <c r="C63" s="4" t="s">
        <v>140</v>
      </c>
      <c r="D63" s="4" t="s">
        <v>2</v>
      </c>
      <c r="E63" s="6">
        <v>30941</v>
      </c>
      <c r="F63" s="5">
        <v>97.6</v>
      </c>
      <c r="G63" s="4" t="s">
        <v>8</v>
      </c>
      <c r="H63" s="16">
        <v>0.5602</v>
      </c>
      <c r="I63" s="20">
        <v>170</v>
      </c>
      <c r="J63" s="4">
        <v>175</v>
      </c>
      <c r="K63" s="20">
        <v>180</v>
      </c>
      <c r="L63" s="4">
        <v>175</v>
      </c>
      <c r="M63" s="23">
        <f t="shared" si="3"/>
        <v>98.03500000000001</v>
      </c>
    </row>
    <row r="64" spans="1:13" ht="15">
      <c r="A64" s="4"/>
      <c r="B64" s="4">
        <v>100</v>
      </c>
      <c r="C64" s="4" t="s">
        <v>122</v>
      </c>
      <c r="D64" s="4" t="s">
        <v>5</v>
      </c>
      <c r="E64" s="6">
        <v>30147</v>
      </c>
      <c r="F64" s="5">
        <v>98</v>
      </c>
      <c r="G64" s="4" t="s">
        <v>8</v>
      </c>
      <c r="H64" s="16">
        <v>0.5591</v>
      </c>
      <c r="I64" s="4">
        <v>157.5</v>
      </c>
      <c r="J64" s="20">
        <v>162.5</v>
      </c>
      <c r="K64" s="4">
        <v>162.5</v>
      </c>
      <c r="L64" s="4">
        <v>162.5</v>
      </c>
      <c r="M64" s="23">
        <f t="shared" si="3"/>
        <v>90.85375</v>
      </c>
    </row>
    <row r="65" spans="1:13" ht="15">
      <c r="A65" s="4">
        <v>1</v>
      </c>
      <c r="B65" s="4">
        <v>100</v>
      </c>
      <c r="C65" s="4" t="s">
        <v>53</v>
      </c>
      <c r="D65" s="4" t="s">
        <v>216</v>
      </c>
      <c r="E65" s="6">
        <v>26323</v>
      </c>
      <c r="F65" s="5">
        <v>96.3</v>
      </c>
      <c r="G65" s="4" t="s">
        <v>33</v>
      </c>
      <c r="H65" s="16">
        <v>0.6158</v>
      </c>
      <c r="I65" s="4">
        <v>180</v>
      </c>
      <c r="J65" s="4">
        <v>190</v>
      </c>
      <c r="K65" s="4">
        <v>200</v>
      </c>
      <c r="L65" s="4">
        <v>200</v>
      </c>
      <c r="M65" s="23">
        <f>L65*H65</f>
        <v>123.16</v>
      </c>
    </row>
    <row r="66" spans="1:13" ht="15">
      <c r="A66" s="4">
        <v>2</v>
      </c>
      <c r="B66" s="4">
        <v>100</v>
      </c>
      <c r="C66" s="4" t="s">
        <v>123</v>
      </c>
      <c r="D66" s="4" t="s">
        <v>58</v>
      </c>
      <c r="E66" s="6">
        <v>25667</v>
      </c>
      <c r="F66" s="5">
        <v>95.4</v>
      </c>
      <c r="G66" s="4" t="s">
        <v>33</v>
      </c>
      <c r="H66" s="16">
        <v>0.6482</v>
      </c>
      <c r="I66" s="4">
        <v>125</v>
      </c>
      <c r="J66" s="4">
        <v>130</v>
      </c>
      <c r="K66" s="4">
        <v>135</v>
      </c>
      <c r="L66" s="4">
        <v>135</v>
      </c>
      <c r="M66" s="23">
        <f>L66*H66</f>
        <v>87.507</v>
      </c>
    </row>
    <row r="67" spans="1:13" ht="15">
      <c r="A67" s="4">
        <v>1</v>
      </c>
      <c r="B67" s="4">
        <v>110</v>
      </c>
      <c r="C67" s="4" t="s">
        <v>3</v>
      </c>
      <c r="D67" s="4" t="s">
        <v>218</v>
      </c>
      <c r="E67" s="6">
        <v>34096</v>
      </c>
      <c r="F67" s="5">
        <v>101.8</v>
      </c>
      <c r="G67" s="4" t="s">
        <v>8</v>
      </c>
      <c r="H67" s="16">
        <v>0.55</v>
      </c>
      <c r="I67" s="4">
        <v>165</v>
      </c>
      <c r="J67" s="4">
        <v>170</v>
      </c>
      <c r="K67" s="4">
        <v>175</v>
      </c>
      <c r="L67" s="4">
        <v>175</v>
      </c>
      <c r="M67" s="23">
        <f t="shared" si="3"/>
        <v>96.25000000000001</v>
      </c>
    </row>
    <row r="68" spans="1:13" ht="15">
      <c r="A68" s="4">
        <v>2</v>
      </c>
      <c r="B68" s="4">
        <v>110</v>
      </c>
      <c r="C68" s="4" t="s">
        <v>145</v>
      </c>
      <c r="D68" s="4" t="s">
        <v>2</v>
      </c>
      <c r="E68" s="6">
        <v>33833</v>
      </c>
      <c r="F68" s="5">
        <v>107.3</v>
      </c>
      <c r="G68" s="4" t="s">
        <v>8</v>
      </c>
      <c r="H68" s="16">
        <v>0.5401</v>
      </c>
      <c r="I68" s="4">
        <v>160</v>
      </c>
      <c r="J68" s="4">
        <v>167.5</v>
      </c>
      <c r="K68" s="4">
        <v>175</v>
      </c>
      <c r="L68" s="4">
        <v>175</v>
      </c>
      <c r="M68" s="23">
        <f t="shared" si="3"/>
        <v>94.5175</v>
      </c>
    </row>
    <row r="69" spans="1:13" ht="15">
      <c r="A69" s="4">
        <v>3</v>
      </c>
      <c r="B69" s="4">
        <v>110</v>
      </c>
      <c r="C69" s="4" t="s">
        <v>126</v>
      </c>
      <c r="D69" s="4" t="s">
        <v>217</v>
      </c>
      <c r="E69" s="6">
        <v>29388</v>
      </c>
      <c r="F69" s="5">
        <v>107.2</v>
      </c>
      <c r="G69" s="4" t="s">
        <v>8</v>
      </c>
      <c r="H69" s="16">
        <v>0.5402</v>
      </c>
      <c r="I69" s="4">
        <v>160</v>
      </c>
      <c r="J69" s="4">
        <v>165</v>
      </c>
      <c r="K69" s="20">
        <v>167.5</v>
      </c>
      <c r="L69" s="4">
        <v>165</v>
      </c>
      <c r="M69" s="23">
        <f t="shared" si="3"/>
        <v>89.133</v>
      </c>
    </row>
    <row r="70" spans="1:13" ht="15">
      <c r="A70" s="4">
        <v>1</v>
      </c>
      <c r="B70" s="4">
        <v>110</v>
      </c>
      <c r="C70" s="4" t="s">
        <v>107</v>
      </c>
      <c r="D70" s="4" t="s">
        <v>2</v>
      </c>
      <c r="E70" s="6">
        <v>25994</v>
      </c>
      <c r="F70" s="5">
        <v>103.8</v>
      </c>
      <c r="G70" s="4" t="s">
        <v>33</v>
      </c>
      <c r="H70" s="16">
        <v>0.6098</v>
      </c>
      <c r="I70" s="4">
        <v>165</v>
      </c>
      <c r="J70" s="4">
        <v>170</v>
      </c>
      <c r="K70" s="4">
        <v>172.5</v>
      </c>
      <c r="L70" s="4">
        <v>172.5</v>
      </c>
      <c r="M70" s="23">
        <f>L70*H70</f>
        <v>105.1905</v>
      </c>
    </row>
    <row r="71" spans="1:13" ht="15">
      <c r="A71" s="4">
        <v>2</v>
      </c>
      <c r="B71" s="4">
        <v>110</v>
      </c>
      <c r="C71" s="4" t="s">
        <v>168</v>
      </c>
      <c r="D71" s="4" t="s">
        <v>58</v>
      </c>
      <c r="E71" s="6">
        <v>26309</v>
      </c>
      <c r="F71" s="5">
        <v>110</v>
      </c>
      <c r="G71" s="4" t="s">
        <v>33</v>
      </c>
      <c r="H71" s="16">
        <v>0.5859</v>
      </c>
      <c r="I71" s="4">
        <v>125</v>
      </c>
      <c r="J71" s="4">
        <v>127.5</v>
      </c>
      <c r="K71" s="20">
        <v>135</v>
      </c>
      <c r="L71" s="4">
        <v>127.5</v>
      </c>
      <c r="M71" s="23">
        <f>L71*H71</f>
        <v>74.70224999999999</v>
      </c>
    </row>
    <row r="72" spans="1:13" ht="15">
      <c r="A72" s="4">
        <v>1</v>
      </c>
      <c r="B72" s="4">
        <v>125</v>
      </c>
      <c r="C72" s="4" t="s">
        <v>16</v>
      </c>
      <c r="D72" s="4" t="s">
        <v>219</v>
      </c>
      <c r="E72" s="6">
        <v>24918</v>
      </c>
      <c r="F72" s="5">
        <v>124.7</v>
      </c>
      <c r="G72" s="4" t="s">
        <v>8</v>
      </c>
      <c r="H72" s="16">
        <v>0.5092</v>
      </c>
      <c r="I72" s="4">
        <v>175</v>
      </c>
      <c r="J72" s="4">
        <v>180</v>
      </c>
      <c r="K72" s="4">
        <v>182.5</v>
      </c>
      <c r="L72" s="4">
        <v>182.5</v>
      </c>
      <c r="M72" s="23">
        <f t="shared" si="3"/>
        <v>92.929</v>
      </c>
    </row>
    <row r="73" spans="1:13" ht="15">
      <c r="A73" s="4">
        <v>2</v>
      </c>
      <c r="B73" s="4">
        <v>125</v>
      </c>
      <c r="C73" s="4" t="s">
        <v>42</v>
      </c>
      <c r="D73" s="4" t="s">
        <v>220</v>
      </c>
      <c r="E73" s="6">
        <v>31088</v>
      </c>
      <c r="F73" s="5">
        <v>114.7</v>
      </c>
      <c r="G73" s="4" t="s">
        <v>8</v>
      </c>
      <c r="H73" s="16">
        <v>0.5316</v>
      </c>
      <c r="I73" s="20">
        <v>165</v>
      </c>
      <c r="J73" s="4">
        <v>175</v>
      </c>
      <c r="K73" s="4">
        <v>180</v>
      </c>
      <c r="L73" s="4">
        <v>180</v>
      </c>
      <c r="M73" s="23">
        <f t="shared" si="3"/>
        <v>95.68799999999999</v>
      </c>
    </row>
    <row r="74" spans="1:13" ht="15">
      <c r="A74" s="4">
        <v>3</v>
      </c>
      <c r="B74" s="4">
        <v>125</v>
      </c>
      <c r="C74" s="4" t="s">
        <v>129</v>
      </c>
      <c r="D74" s="4" t="s">
        <v>216</v>
      </c>
      <c r="E74" s="6">
        <v>31056</v>
      </c>
      <c r="F74" s="5">
        <v>119.8</v>
      </c>
      <c r="G74" s="4" t="s">
        <v>8</v>
      </c>
      <c r="H74" s="16">
        <v>0.5272</v>
      </c>
      <c r="I74" s="4">
        <v>165</v>
      </c>
      <c r="J74" s="4">
        <v>170</v>
      </c>
      <c r="K74" s="20">
        <v>172.5</v>
      </c>
      <c r="L74" s="4">
        <v>170</v>
      </c>
      <c r="M74" s="23">
        <f t="shared" si="3"/>
        <v>89.624</v>
      </c>
    </row>
    <row r="75" spans="1:13" ht="15">
      <c r="A75" s="4">
        <v>1</v>
      </c>
      <c r="B75" s="4">
        <v>125</v>
      </c>
      <c r="C75" s="4" t="s">
        <v>6</v>
      </c>
      <c r="D75" s="4" t="s">
        <v>216</v>
      </c>
      <c r="E75" s="6">
        <v>27923</v>
      </c>
      <c r="F75" s="5">
        <v>112</v>
      </c>
      <c r="G75" s="4" t="s">
        <v>20</v>
      </c>
      <c r="H75" s="16">
        <v>0.539</v>
      </c>
      <c r="I75" s="4">
        <v>160</v>
      </c>
      <c r="J75" s="4">
        <v>167.5</v>
      </c>
      <c r="K75" s="20">
        <v>172.5</v>
      </c>
      <c r="L75" s="4">
        <v>167.5</v>
      </c>
      <c r="M75" s="23">
        <f>L75*H75</f>
        <v>90.2825</v>
      </c>
    </row>
    <row r="76" spans="1:13" ht="15">
      <c r="A76" s="4">
        <v>1</v>
      </c>
      <c r="B76" s="4">
        <v>125</v>
      </c>
      <c r="C76" s="4" t="s">
        <v>91</v>
      </c>
      <c r="D76" s="4" t="s">
        <v>219</v>
      </c>
      <c r="E76" s="6">
        <v>26501</v>
      </c>
      <c r="F76" s="5">
        <v>123.4</v>
      </c>
      <c r="G76" s="4" t="s">
        <v>33</v>
      </c>
      <c r="H76" s="16">
        <v>0.5483</v>
      </c>
      <c r="I76" s="4">
        <v>165</v>
      </c>
      <c r="J76" s="4">
        <v>172.5</v>
      </c>
      <c r="K76" s="20">
        <v>177.5</v>
      </c>
      <c r="L76" s="4">
        <v>172.5</v>
      </c>
      <c r="M76" s="23">
        <f>L76*H76</f>
        <v>94.58175</v>
      </c>
    </row>
    <row r="77" spans="1:13" ht="15">
      <c r="A77" s="4">
        <v>1</v>
      </c>
      <c r="B77" s="4">
        <v>125</v>
      </c>
      <c r="C77" s="4" t="s">
        <v>16</v>
      </c>
      <c r="D77" s="4" t="s">
        <v>219</v>
      </c>
      <c r="E77" s="6">
        <v>24918</v>
      </c>
      <c r="F77" s="5">
        <v>124.7</v>
      </c>
      <c r="G77" s="4" t="s">
        <v>22</v>
      </c>
      <c r="H77" s="16">
        <v>0.6278</v>
      </c>
      <c r="I77" s="4">
        <v>175</v>
      </c>
      <c r="J77" s="4">
        <v>180</v>
      </c>
      <c r="K77" s="4">
        <v>182.5</v>
      </c>
      <c r="L77" s="4">
        <v>182.5</v>
      </c>
      <c r="M77" s="23">
        <f>L77*H77</f>
        <v>114.57350000000001</v>
      </c>
    </row>
    <row r="78" spans="1:13" ht="15">
      <c r="A78" s="4">
        <v>1</v>
      </c>
      <c r="B78" s="4">
        <v>140</v>
      </c>
      <c r="C78" s="4" t="s">
        <v>97</v>
      </c>
      <c r="D78" s="4" t="s">
        <v>2</v>
      </c>
      <c r="E78" s="6">
        <v>36829</v>
      </c>
      <c r="F78" s="5">
        <v>134.8</v>
      </c>
      <c r="G78" s="4" t="s">
        <v>21</v>
      </c>
      <c r="H78" s="16">
        <v>0.5092</v>
      </c>
      <c r="I78" s="4">
        <v>135</v>
      </c>
      <c r="J78" s="4">
        <v>145</v>
      </c>
      <c r="K78" s="4">
        <v>150</v>
      </c>
      <c r="L78" s="4">
        <v>150</v>
      </c>
      <c r="M78" s="23">
        <f>L78*H78</f>
        <v>76.38</v>
      </c>
    </row>
    <row r="79" spans="1:13" ht="15">
      <c r="A79" s="60"/>
      <c r="B79" s="15"/>
      <c r="C79" s="70"/>
      <c r="D79" s="24"/>
      <c r="E79" s="71"/>
      <c r="F79" s="43"/>
      <c r="G79" s="15"/>
      <c r="H79" s="66"/>
      <c r="I79" s="15"/>
      <c r="J79" s="15"/>
      <c r="K79" s="15"/>
      <c r="L79" s="15"/>
      <c r="M79" s="61"/>
    </row>
    <row r="80" spans="1:13" ht="15">
      <c r="A80" s="7"/>
      <c r="B80" s="4"/>
      <c r="C80" s="111" t="s">
        <v>322</v>
      </c>
      <c r="D80" s="122"/>
      <c r="E80" s="123"/>
      <c r="F80" s="5"/>
      <c r="G80" s="4"/>
      <c r="H80" s="16"/>
      <c r="I80" s="4"/>
      <c r="J80" s="4"/>
      <c r="K80" s="4"/>
      <c r="L80" s="4"/>
      <c r="M80" s="33"/>
    </row>
    <row r="81" spans="1:13" ht="15">
      <c r="A81" s="7">
        <v>1</v>
      </c>
      <c r="B81" s="4" t="s">
        <v>223</v>
      </c>
      <c r="C81" s="4" t="s">
        <v>139</v>
      </c>
      <c r="D81" s="4" t="s">
        <v>216</v>
      </c>
      <c r="E81" s="6">
        <v>28761</v>
      </c>
      <c r="F81" s="5">
        <v>71.8</v>
      </c>
      <c r="G81" s="4" t="s">
        <v>20</v>
      </c>
      <c r="H81" s="16">
        <v>0.6882</v>
      </c>
      <c r="I81" s="4">
        <v>120</v>
      </c>
      <c r="J81" s="4">
        <v>125</v>
      </c>
      <c r="K81" s="20">
        <v>127.5</v>
      </c>
      <c r="L81" s="4">
        <v>125</v>
      </c>
      <c r="M81" s="33">
        <f>L81*H81</f>
        <v>86.025</v>
      </c>
    </row>
    <row r="82" spans="1:13" ht="15">
      <c r="A82" s="7">
        <v>1</v>
      </c>
      <c r="B82" s="4" t="s">
        <v>221</v>
      </c>
      <c r="C82" s="4" t="s">
        <v>113</v>
      </c>
      <c r="D82" s="4" t="s">
        <v>2</v>
      </c>
      <c r="E82" s="6">
        <v>31252</v>
      </c>
      <c r="F82" s="5">
        <v>98.5</v>
      </c>
      <c r="G82" s="4" t="s">
        <v>8</v>
      </c>
      <c r="H82" s="16">
        <v>0.5578</v>
      </c>
      <c r="I82" s="20">
        <v>160</v>
      </c>
      <c r="J82" s="4">
        <v>165</v>
      </c>
      <c r="K82" s="4">
        <v>170</v>
      </c>
      <c r="L82" s="4">
        <v>170</v>
      </c>
      <c r="M82" s="33">
        <f t="shared" si="3"/>
        <v>94.826</v>
      </c>
    </row>
    <row r="83" spans="1:13" ht="15">
      <c r="A83" s="7">
        <v>2</v>
      </c>
      <c r="B83" s="4" t="s">
        <v>221</v>
      </c>
      <c r="C83" s="4" t="s">
        <v>155</v>
      </c>
      <c r="D83" s="4" t="s">
        <v>58</v>
      </c>
      <c r="E83" s="6">
        <v>29843</v>
      </c>
      <c r="F83" s="5">
        <v>96.3</v>
      </c>
      <c r="G83" s="4" t="s">
        <v>8</v>
      </c>
      <c r="H83" s="16">
        <v>0.5639</v>
      </c>
      <c r="I83" s="4">
        <v>145</v>
      </c>
      <c r="J83" s="4">
        <v>150</v>
      </c>
      <c r="K83" s="20">
        <v>155</v>
      </c>
      <c r="L83" s="4">
        <v>150</v>
      </c>
      <c r="M83" s="33">
        <f t="shared" si="3"/>
        <v>84.585</v>
      </c>
    </row>
    <row r="84" spans="1:13" ht="15">
      <c r="A84" s="7">
        <v>1</v>
      </c>
      <c r="B84" s="4" t="s">
        <v>221</v>
      </c>
      <c r="C84" s="4" t="s">
        <v>133</v>
      </c>
      <c r="D84" s="4" t="s">
        <v>2</v>
      </c>
      <c r="E84" s="6">
        <v>27259</v>
      </c>
      <c r="F84" s="5">
        <v>96.6</v>
      </c>
      <c r="G84" s="4" t="s">
        <v>20</v>
      </c>
      <c r="H84" s="16">
        <v>0.5805</v>
      </c>
      <c r="I84" s="4">
        <v>145</v>
      </c>
      <c r="J84" s="4">
        <v>150</v>
      </c>
      <c r="K84" s="4">
        <v>155</v>
      </c>
      <c r="L84" s="4">
        <v>155</v>
      </c>
      <c r="M84" s="33">
        <f>L84*H84</f>
        <v>89.9775</v>
      </c>
    </row>
    <row r="85" spans="1:13" ht="15">
      <c r="A85" s="7">
        <v>1</v>
      </c>
      <c r="B85" s="4" t="s">
        <v>224</v>
      </c>
      <c r="C85" s="4" t="s">
        <v>290</v>
      </c>
      <c r="D85" s="4" t="s">
        <v>2</v>
      </c>
      <c r="E85" s="6">
        <v>23966</v>
      </c>
      <c r="F85" s="5">
        <v>105.6</v>
      </c>
      <c r="G85" s="4" t="s">
        <v>22</v>
      </c>
      <c r="H85" s="16">
        <v>0.6952</v>
      </c>
      <c r="I85" s="4">
        <v>145</v>
      </c>
      <c r="J85" s="4">
        <v>152.5</v>
      </c>
      <c r="K85" s="4">
        <v>155</v>
      </c>
      <c r="L85" s="4">
        <v>155</v>
      </c>
      <c r="M85" s="33">
        <f>L85*H85</f>
        <v>107.756</v>
      </c>
    </row>
    <row r="86" spans="1:13" ht="15">
      <c r="A86" s="7">
        <v>1</v>
      </c>
      <c r="B86" s="4" t="s">
        <v>222</v>
      </c>
      <c r="C86" s="4" t="s">
        <v>4</v>
      </c>
      <c r="D86" s="4" t="s">
        <v>5</v>
      </c>
      <c r="E86" s="6">
        <v>30817</v>
      </c>
      <c r="F86" s="5">
        <v>121.8</v>
      </c>
      <c r="G86" s="4" t="s">
        <v>8</v>
      </c>
      <c r="H86" s="16">
        <v>0.5251</v>
      </c>
      <c r="I86" s="4">
        <v>165</v>
      </c>
      <c r="J86" s="20">
        <v>175</v>
      </c>
      <c r="K86" s="20">
        <v>175</v>
      </c>
      <c r="L86" s="4">
        <v>165</v>
      </c>
      <c r="M86" s="23">
        <f t="shared" si="3"/>
        <v>86.64150000000001</v>
      </c>
    </row>
    <row r="87" spans="1:13" ht="15">
      <c r="A87" s="24"/>
      <c r="B87" s="24"/>
      <c r="C87" s="68"/>
      <c r="D87" s="68"/>
      <c r="E87" s="105"/>
      <c r="F87" s="106"/>
      <c r="G87" s="68"/>
      <c r="H87" s="29"/>
      <c r="I87" s="24"/>
      <c r="J87" s="63"/>
      <c r="K87" s="63"/>
      <c r="L87" s="24"/>
      <c r="M87" s="108"/>
    </row>
    <row r="88" spans="1:22" s="82" customFormat="1" ht="12.75">
      <c r="A88" s="4"/>
      <c r="B88" s="4"/>
      <c r="C88" s="78" t="s">
        <v>323</v>
      </c>
      <c r="D88" s="79"/>
      <c r="E88" s="79"/>
      <c r="F88" s="107"/>
      <c r="G88" s="107"/>
      <c r="H88" s="4"/>
      <c r="I88" s="4"/>
      <c r="J88" s="4"/>
      <c r="K88" s="4"/>
      <c r="L88" s="4"/>
      <c r="M88" s="4"/>
      <c r="N88" s="73"/>
      <c r="O88" s="73"/>
      <c r="P88" s="73"/>
      <c r="Q88" s="73"/>
      <c r="R88" s="73"/>
      <c r="S88" s="73"/>
      <c r="T88" s="73"/>
      <c r="U88" s="73"/>
      <c r="V88" s="73"/>
    </row>
    <row r="89" spans="1:22" s="82" customFormat="1" ht="15">
      <c r="A89" s="4">
        <v>1</v>
      </c>
      <c r="B89" s="4" t="s">
        <v>232</v>
      </c>
      <c r="C89" s="4" t="s">
        <v>78</v>
      </c>
      <c r="D89" s="4" t="s">
        <v>5</v>
      </c>
      <c r="E89" s="6">
        <v>30108</v>
      </c>
      <c r="F89" s="5">
        <v>89.6</v>
      </c>
      <c r="G89" s="4" t="s">
        <v>8</v>
      </c>
      <c r="H89" s="16">
        <v>0.5869</v>
      </c>
      <c r="I89" s="4">
        <v>205</v>
      </c>
      <c r="J89" s="4">
        <v>220</v>
      </c>
      <c r="K89" s="20">
        <v>237.5</v>
      </c>
      <c r="L89" s="4">
        <v>220</v>
      </c>
      <c r="M89" s="23">
        <f aca="true" t="shared" si="4" ref="M89:M99">L89*H89</f>
        <v>129.118</v>
      </c>
      <c r="N89" s="73"/>
      <c r="O89" s="73"/>
      <c r="P89" s="73"/>
      <c r="Q89" s="73"/>
      <c r="R89" s="73"/>
      <c r="S89" s="73"/>
      <c r="T89" s="73"/>
      <c r="U89" s="73"/>
      <c r="V89" s="73"/>
    </row>
    <row r="90" spans="1:13" ht="15">
      <c r="A90" s="4"/>
      <c r="B90" s="4" t="s">
        <v>233</v>
      </c>
      <c r="C90" s="4" t="s">
        <v>112</v>
      </c>
      <c r="D90" s="4" t="s">
        <v>5</v>
      </c>
      <c r="E90" s="6">
        <v>35752</v>
      </c>
      <c r="F90" s="5">
        <v>54.3</v>
      </c>
      <c r="G90" s="4" t="s">
        <v>19</v>
      </c>
      <c r="H90" s="16">
        <v>0.9054</v>
      </c>
      <c r="I90" s="20">
        <v>160</v>
      </c>
      <c r="J90" s="20">
        <v>160</v>
      </c>
      <c r="K90" s="20">
        <v>160</v>
      </c>
      <c r="L90" s="20">
        <v>0</v>
      </c>
      <c r="M90" s="23">
        <f t="shared" si="4"/>
        <v>0</v>
      </c>
    </row>
    <row r="91" spans="1:13" ht="15">
      <c r="A91" s="4">
        <v>1</v>
      </c>
      <c r="B91" s="4" t="s">
        <v>234</v>
      </c>
      <c r="C91" s="4" t="s">
        <v>132</v>
      </c>
      <c r="D91" s="4" t="s">
        <v>228</v>
      </c>
      <c r="E91" s="6">
        <v>30850</v>
      </c>
      <c r="F91" s="5">
        <v>72.7</v>
      </c>
      <c r="G91" s="4" t="s">
        <v>8</v>
      </c>
      <c r="H91" s="16">
        <v>0.6812</v>
      </c>
      <c r="I91" s="4">
        <v>185</v>
      </c>
      <c r="J91" s="4">
        <v>190</v>
      </c>
      <c r="K91" s="4">
        <v>195</v>
      </c>
      <c r="L91" s="4">
        <v>195</v>
      </c>
      <c r="M91" s="23">
        <f t="shared" si="4"/>
        <v>132.834</v>
      </c>
    </row>
    <row r="92" spans="1:13" ht="15">
      <c r="A92" s="4">
        <v>2</v>
      </c>
      <c r="B92" s="4" t="s">
        <v>234</v>
      </c>
      <c r="C92" s="4" t="s">
        <v>160</v>
      </c>
      <c r="D92" s="4" t="s">
        <v>5</v>
      </c>
      <c r="E92" s="6">
        <v>32092</v>
      </c>
      <c r="F92" s="5">
        <v>73.4</v>
      </c>
      <c r="G92" s="4" t="s">
        <v>8</v>
      </c>
      <c r="H92" s="16">
        <v>0.676</v>
      </c>
      <c r="I92" s="4">
        <v>140</v>
      </c>
      <c r="J92" s="4">
        <v>150</v>
      </c>
      <c r="K92" s="4">
        <v>162.5</v>
      </c>
      <c r="L92" s="4">
        <v>162.5</v>
      </c>
      <c r="M92" s="23">
        <f t="shared" si="4"/>
        <v>109.85000000000001</v>
      </c>
    </row>
    <row r="93" spans="1:13" ht="15">
      <c r="A93" s="4">
        <v>1</v>
      </c>
      <c r="B93" s="4" t="s">
        <v>235</v>
      </c>
      <c r="C93" s="4" t="s">
        <v>147</v>
      </c>
      <c r="D93" s="4" t="s">
        <v>5</v>
      </c>
      <c r="E93" s="6">
        <v>35948</v>
      </c>
      <c r="F93" s="5">
        <v>80.1</v>
      </c>
      <c r="G93" s="4" t="s">
        <v>8</v>
      </c>
      <c r="H93" s="16">
        <v>0.6324</v>
      </c>
      <c r="I93" s="4">
        <v>250</v>
      </c>
      <c r="J93" s="20">
        <v>260</v>
      </c>
      <c r="K93" s="20">
        <v>260</v>
      </c>
      <c r="L93" s="4">
        <v>250</v>
      </c>
      <c r="M93" s="23">
        <f t="shared" si="4"/>
        <v>158.1</v>
      </c>
    </row>
    <row r="94" spans="1:13" ht="15">
      <c r="A94" s="4">
        <v>2</v>
      </c>
      <c r="B94" s="4" t="s">
        <v>235</v>
      </c>
      <c r="C94" s="4" t="s">
        <v>153</v>
      </c>
      <c r="D94" s="4" t="s">
        <v>5</v>
      </c>
      <c r="E94" s="6">
        <v>31143</v>
      </c>
      <c r="F94" s="5">
        <v>80.5</v>
      </c>
      <c r="G94" s="4" t="s">
        <v>8</v>
      </c>
      <c r="H94" s="16">
        <v>0.6301</v>
      </c>
      <c r="I94" s="4">
        <v>175</v>
      </c>
      <c r="J94" s="4">
        <v>190</v>
      </c>
      <c r="K94" s="4">
        <v>202.5</v>
      </c>
      <c r="L94" s="4">
        <v>202.5</v>
      </c>
      <c r="M94" s="23">
        <f t="shared" si="4"/>
        <v>127.59525</v>
      </c>
    </row>
    <row r="95" spans="1:13" ht="15">
      <c r="A95" s="4"/>
      <c r="B95" s="4" t="s">
        <v>292</v>
      </c>
      <c r="C95" s="4" t="s">
        <v>131</v>
      </c>
      <c r="D95" s="4" t="s">
        <v>2</v>
      </c>
      <c r="E95" s="6">
        <v>33187</v>
      </c>
      <c r="F95" s="5">
        <v>80</v>
      </c>
      <c r="G95" s="4" t="s">
        <v>8</v>
      </c>
      <c r="H95" s="16">
        <v>0.6329</v>
      </c>
      <c r="I95" s="20">
        <v>180</v>
      </c>
      <c r="J95" s="20">
        <v>180</v>
      </c>
      <c r="K95" s="20">
        <v>180</v>
      </c>
      <c r="L95" s="20">
        <v>0</v>
      </c>
      <c r="M95" s="23">
        <f t="shared" si="4"/>
        <v>0</v>
      </c>
    </row>
    <row r="96" spans="1:13" ht="15">
      <c r="A96" s="4">
        <v>1</v>
      </c>
      <c r="B96" s="4" t="s">
        <v>236</v>
      </c>
      <c r="C96" s="4" t="s">
        <v>56</v>
      </c>
      <c r="D96" s="4" t="s">
        <v>227</v>
      </c>
      <c r="E96" s="6">
        <v>30083</v>
      </c>
      <c r="F96" s="4">
        <v>87.2</v>
      </c>
      <c r="G96" s="4" t="s">
        <v>8</v>
      </c>
      <c r="H96" s="16">
        <v>0.5969</v>
      </c>
      <c r="I96" s="4">
        <v>200</v>
      </c>
      <c r="J96" s="4">
        <v>217.5</v>
      </c>
      <c r="K96" s="4">
        <v>225</v>
      </c>
      <c r="L96" s="4">
        <v>225</v>
      </c>
      <c r="M96" s="23">
        <f t="shared" si="4"/>
        <v>134.3025</v>
      </c>
    </row>
    <row r="97" spans="1:13" ht="15">
      <c r="A97" s="4">
        <v>2</v>
      </c>
      <c r="B97" s="4" t="s">
        <v>236</v>
      </c>
      <c r="C97" s="4" t="s">
        <v>231</v>
      </c>
      <c r="D97" s="4" t="s">
        <v>230</v>
      </c>
      <c r="E97" s="6">
        <v>30903</v>
      </c>
      <c r="F97" s="5">
        <v>89.9</v>
      </c>
      <c r="G97" s="4" t="s">
        <v>8</v>
      </c>
      <c r="H97" s="16">
        <v>0.5857</v>
      </c>
      <c r="I97" s="20">
        <v>217.5</v>
      </c>
      <c r="J97" s="20">
        <v>217.5</v>
      </c>
      <c r="K97" s="4">
        <v>217.5</v>
      </c>
      <c r="L97" s="4">
        <v>217.5</v>
      </c>
      <c r="M97" s="23">
        <f t="shared" si="4"/>
        <v>127.38975</v>
      </c>
    </row>
    <row r="98" spans="1:13" ht="15">
      <c r="A98" s="4">
        <v>3</v>
      </c>
      <c r="B98" s="4" t="s">
        <v>236</v>
      </c>
      <c r="C98" s="4" t="s">
        <v>17</v>
      </c>
      <c r="D98" s="4" t="s">
        <v>5</v>
      </c>
      <c r="E98" s="6">
        <v>30697</v>
      </c>
      <c r="F98" s="5">
        <v>90</v>
      </c>
      <c r="G98" s="4" t="s">
        <v>8</v>
      </c>
      <c r="H98" s="16">
        <v>0.5853</v>
      </c>
      <c r="I98" s="4">
        <v>187.5</v>
      </c>
      <c r="J98" s="20">
        <v>195</v>
      </c>
      <c r="K98" s="20">
        <v>200</v>
      </c>
      <c r="L98" s="4">
        <v>187.5</v>
      </c>
      <c r="M98" s="23">
        <f t="shared" si="4"/>
        <v>109.74375</v>
      </c>
    </row>
    <row r="99" spans="1:13" ht="15">
      <c r="A99" s="4">
        <v>1</v>
      </c>
      <c r="B99" s="4" t="s">
        <v>236</v>
      </c>
      <c r="C99" s="4" t="s">
        <v>143</v>
      </c>
      <c r="D99" s="4" t="s">
        <v>5</v>
      </c>
      <c r="E99" s="4"/>
      <c r="F99" s="5">
        <v>86.6</v>
      </c>
      <c r="G99" s="4" t="s">
        <v>33</v>
      </c>
      <c r="H99" s="16">
        <v>0.6283</v>
      </c>
      <c r="I99" s="20">
        <v>170</v>
      </c>
      <c r="J99" s="4">
        <v>187.5</v>
      </c>
      <c r="K99" s="4">
        <v>195</v>
      </c>
      <c r="L99" s="4">
        <v>195</v>
      </c>
      <c r="M99" s="23">
        <f t="shared" si="4"/>
        <v>122.51849999999999</v>
      </c>
    </row>
    <row r="100" spans="1:13" ht="15">
      <c r="A100" s="4">
        <v>1</v>
      </c>
      <c r="B100" s="4" t="s">
        <v>237</v>
      </c>
      <c r="C100" s="4" t="s">
        <v>87</v>
      </c>
      <c r="D100" s="4" t="s">
        <v>2</v>
      </c>
      <c r="E100" s="6">
        <v>30122</v>
      </c>
      <c r="F100" s="5">
        <v>99</v>
      </c>
      <c r="G100" s="4" t="s">
        <v>8</v>
      </c>
      <c r="H100" s="16">
        <v>0.5565</v>
      </c>
      <c r="I100" s="4">
        <v>202.5</v>
      </c>
      <c r="J100" s="4">
        <v>220</v>
      </c>
      <c r="K100" s="4">
        <v>232.5</v>
      </c>
      <c r="L100" s="4">
        <v>232.5</v>
      </c>
      <c r="M100" s="23">
        <f>L100*H100</f>
        <v>129.38625</v>
      </c>
    </row>
    <row r="101" spans="1:13" ht="15">
      <c r="A101" s="4"/>
      <c r="B101" s="4" t="s">
        <v>237</v>
      </c>
      <c r="C101" s="4" t="s">
        <v>82</v>
      </c>
      <c r="D101" s="4" t="s">
        <v>230</v>
      </c>
      <c r="E101" s="6">
        <v>30962</v>
      </c>
      <c r="F101" s="5">
        <v>97</v>
      </c>
      <c r="G101" s="4" t="s">
        <v>8</v>
      </c>
      <c r="H101" s="16">
        <v>0.5619</v>
      </c>
      <c r="I101" s="20">
        <v>205</v>
      </c>
      <c r="J101" s="20">
        <v>215</v>
      </c>
      <c r="K101" s="20">
        <v>232.5</v>
      </c>
      <c r="L101" s="20">
        <v>0</v>
      </c>
      <c r="M101" s="23">
        <f>L101*H101</f>
        <v>0</v>
      </c>
    </row>
    <row r="102" spans="1:13" ht="15">
      <c r="A102" s="4">
        <v>1</v>
      </c>
      <c r="B102" s="4" t="s">
        <v>237</v>
      </c>
      <c r="C102" s="4" t="s">
        <v>80</v>
      </c>
      <c r="D102" s="4" t="s">
        <v>5</v>
      </c>
      <c r="E102" s="6">
        <v>27801</v>
      </c>
      <c r="F102" s="5">
        <v>95.1</v>
      </c>
      <c r="G102" s="4" t="s">
        <v>20</v>
      </c>
      <c r="H102" s="16">
        <v>0.5777</v>
      </c>
      <c r="I102" s="20">
        <v>222.5</v>
      </c>
      <c r="J102" s="20">
        <v>232.5</v>
      </c>
      <c r="K102" s="4">
        <v>232.5</v>
      </c>
      <c r="L102" s="4">
        <v>232.5</v>
      </c>
      <c r="M102" s="23">
        <f>L102*H102</f>
        <v>134.31525</v>
      </c>
    </row>
    <row r="103" spans="1:13" ht="15">
      <c r="A103" s="4">
        <v>1</v>
      </c>
      <c r="B103" s="4" t="s">
        <v>237</v>
      </c>
      <c r="C103" s="4" t="s">
        <v>226</v>
      </c>
      <c r="D103" s="4" t="s">
        <v>227</v>
      </c>
      <c r="E103" s="6">
        <v>25986</v>
      </c>
      <c r="F103" s="5">
        <v>97</v>
      </c>
      <c r="G103" s="4" t="s">
        <v>33</v>
      </c>
      <c r="H103" s="16">
        <v>0.6276</v>
      </c>
      <c r="I103" s="4">
        <v>215</v>
      </c>
      <c r="J103" s="4">
        <v>225</v>
      </c>
      <c r="K103" s="4">
        <v>240</v>
      </c>
      <c r="L103" s="4">
        <v>240</v>
      </c>
      <c r="M103" s="23">
        <f>L103*H103</f>
        <v>150.62400000000002</v>
      </c>
    </row>
    <row r="104" spans="1:13" ht="15">
      <c r="A104" s="4">
        <v>1</v>
      </c>
      <c r="B104" s="4" t="s">
        <v>238</v>
      </c>
      <c r="C104" s="4" t="s">
        <v>7</v>
      </c>
      <c r="D104" s="4" t="s">
        <v>229</v>
      </c>
      <c r="E104" s="6">
        <v>35649</v>
      </c>
      <c r="F104" s="5">
        <v>105.8</v>
      </c>
      <c r="G104" s="4" t="s">
        <v>19</v>
      </c>
      <c r="H104" s="16">
        <v>0.5424</v>
      </c>
      <c r="I104" s="4">
        <v>250</v>
      </c>
      <c r="J104" s="4">
        <v>260</v>
      </c>
      <c r="K104" s="4">
        <v>270</v>
      </c>
      <c r="L104" s="4">
        <v>270</v>
      </c>
      <c r="M104" s="23">
        <f>L104*H104</f>
        <v>146.448</v>
      </c>
    </row>
    <row r="105" spans="1:13" ht="15" customHeight="1">
      <c r="A105" s="114"/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</row>
    <row r="106" spans="1:13" ht="15">
      <c r="A106" s="4"/>
      <c r="B106" s="4"/>
      <c r="C106" s="109" t="s">
        <v>324</v>
      </c>
      <c r="D106" s="109"/>
      <c r="E106" s="109"/>
      <c r="F106" s="109"/>
      <c r="G106" s="109"/>
      <c r="H106" s="16"/>
      <c r="I106" s="4"/>
      <c r="J106" s="4"/>
      <c r="K106" s="4"/>
      <c r="L106" s="4"/>
      <c r="M106" s="23"/>
    </row>
    <row r="107" spans="1:13" ht="15">
      <c r="A107" s="4">
        <v>1</v>
      </c>
      <c r="B107" s="4">
        <v>82.5</v>
      </c>
      <c r="C107" s="4" t="s">
        <v>18</v>
      </c>
      <c r="D107" s="4" t="s">
        <v>2</v>
      </c>
      <c r="E107" s="6">
        <v>35535</v>
      </c>
      <c r="F107" s="5">
        <v>80.6</v>
      </c>
      <c r="G107" s="4" t="s">
        <v>19</v>
      </c>
      <c r="H107" s="16">
        <v>0.6295</v>
      </c>
      <c r="I107" s="4">
        <v>150</v>
      </c>
      <c r="J107" s="4">
        <v>157.5</v>
      </c>
      <c r="K107" s="20">
        <v>162.5</v>
      </c>
      <c r="L107" s="4">
        <v>157.5</v>
      </c>
      <c r="M107" s="23">
        <f>L107*H107</f>
        <v>99.14625</v>
      </c>
    </row>
    <row r="108" spans="1:13" ht="15">
      <c r="A108" s="4">
        <v>1</v>
      </c>
      <c r="B108" s="4">
        <v>90</v>
      </c>
      <c r="C108" s="4" t="s">
        <v>43</v>
      </c>
      <c r="D108" s="4" t="s">
        <v>2</v>
      </c>
      <c r="E108" s="6">
        <v>32134</v>
      </c>
      <c r="F108" s="5">
        <v>88.3</v>
      </c>
      <c r="G108" s="4" t="s">
        <v>8</v>
      </c>
      <c r="H108" s="16">
        <v>0.5922</v>
      </c>
      <c r="I108" s="4">
        <v>190</v>
      </c>
      <c r="J108" s="4">
        <v>192.5</v>
      </c>
      <c r="K108" s="20">
        <v>195</v>
      </c>
      <c r="L108" s="4">
        <v>192.5</v>
      </c>
      <c r="M108" s="23">
        <f aca="true" t="shared" si="5" ref="M108:M121">L108*H108</f>
        <v>113.99849999999999</v>
      </c>
    </row>
    <row r="109" spans="1:13" ht="15">
      <c r="A109" s="4">
        <v>2</v>
      </c>
      <c r="B109" s="4">
        <v>90</v>
      </c>
      <c r="C109" s="4" t="s">
        <v>45</v>
      </c>
      <c r="D109" s="4" t="s">
        <v>5</v>
      </c>
      <c r="E109" s="6">
        <v>32352</v>
      </c>
      <c r="F109" s="5">
        <v>88.5</v>
      </c>
      <c r="G109" s="4" t="s">
        <v>8</v>
      </c>
      <c r="H109" s="16">
        <v>0.5914</v>
      </c>
      <c r="I109" s="4">
        <v>175</v>
      </c>
      <c r="J109" s="4">
        <v>182.5</v>
      </c>
      <c r="K109" s="20">
        <v>187.5</v>
      </c>
      <c r="L109" s="4">
        <v>182.5</v>
      </c>
      <c r="M109" s="23">
        <f t="shared" si="5"/>
        <v>107.93050000000001</v>
      </c>
    </row>
    <row r="110" spans="1:13" ht="15">
      <c r="A110" s="4">
        <v>1</v>
      </c>
      <c r="B110" s="4">
        <v>90</v>
      </c>
      <c r="C110" s="4" t="s">
        <v>27</v>
      </c>
      <c r="D110" s="4" t="s">
        <v>2</v>
      </c>
      <c r="E110" s="6">
        <v>19844</v>
      </c>
      <c r="F110" s="5">
        <v>88</v>
      </c>
      <c r="G110" s="4" t="s">
        <v>28</v>
      </c>
      <c r="H110" s="16">
        <v>1.1395</v>
      </c>
      <c r="I110" s="4">
        <v>115</v>
      </c>
      <c r="J110" s="4">
        <v>122.5</v>
      </c>
      <c r="K110" s="20">
        <v>127.5</v>
      </c>
      <c r="L110" s="4">
        <v>122.5</v>
      </c>
      <c r="M110" s="23">
        <f>L110*H110</f>
        <v>139.58875</v>
      </c>
    </row>
    <row r="111" spans="1:13" ht="15">
      <c r="A111" s="4">
        <v>1</v>
      </c>
      <c r="B111" s="4">
        <v>100</v>
      </c>
      <c r="C111" s="4" t="s">
        <v>48</v>
      </c>
      <c r="D111" s="4" t="s">
        <v>230</v>
      </c>
      <c r="E111" s="6">
        <v>29877</v>
      </c>
      <c r="F111" s="5">
        <v>98.2</v>
      </c>
      <c r="G111" s="4" t="s">
        <v>8</v>
      </c>
      <c r="H111" s="16">
        <v>0.5586</v>
      </c>
      <c r="I111" s="4">
        <v>187.5</v>
      </c>
      <c r="J111" s="4">
        <v>192.5</v>
      </c>
      <c r="K111" s="20">
        <v>195</v>
      </c>
      <c r="L111" s="4">
        <v>192.5</v>
      </c>
      <c r="M111" s="23">
        <f t="shared" si="5"/>
        <v>107.5305</v>
      </c>
    </row>
    <row r="112" spans="1:13" ht="15">
      <c r="A112" s="4">
        <v>2</v>
      </c>
      <c r="B112" s="4">
        <v>100</v>
      </c>
      <c r="C112" s="4" t="s">
        <v>190</v>
      </c>
      <c r="D112" s="4" t="s">
        <v>2</v>
      </c>
      <c r="E112" s="6">
        <v>33781</v>
      </c>
      <c r="F112" s="5">
        <v>96.6</v>
      </c>
      <c r="G112" s="4" t="s">
        <v>8</v>
      </c>
      <c r="H112" s="16">
        <v>0.563</v>
      </c>
      <c r="I112" s="4">
        <v>145</v>
      </c>
      <c r="J112" s="20">
        <v>152.5</v>
      </c>
      <c r="K112" s="20">
        <v>152.5</v>
      </c>
      <c r="L112" s="4">
        <v>145</v>
      </c>
      <c r="M112" s="23">
        <f t="shared" si="5"/>
        <v>81.63499999999999</v>
      </c>
    </row>
    <row r="113" spans="1:13" ht="15">
      <c r="A113" s="4">
        <v>3</v>
      </c>
      <c r="B113" s="4">
        <v>100</v>
      </c>
      <c r="C113" s="4" t="s">
        <v>164</v>
      </c>
      <c r="D113" s="4" t="s">
        <v>2</v>
      </c>
      <c r="E113" s="6">
        <v>32563</v>
      </c>
      <c r="F113" s="4">
        <v>96.5</v>
      </c>
      <c r="G113" s="4" t="s">
        <v>8</v>
      </c>
      <c r="H113" s="16">
        <v>0.5633</v>
      </c>
      <c r="I113" s="4">
        <v>120</v>
      </c>
      <c r="J113" s="4">
        <v>130</v>
      </c>
      <c r="K113" s="4">
        <v>135</v>
      </c>
      <c r="L113" s="4">
        <v>135</v>
      </c>
      <c r="M113" s="23">
        <f t="shared" si="5"/>
        <v>76.0455</v>
      </c>
    </row>
    <row r="114" spans="1:13" ht="15">
      <c r="A114" s="4">
        <v>1</v>
      </c>
      <c r="B114" s="4">
        <v>110</v>
      </c>
      <c r="C114" s="4" t="s">
        <v>84</v>
      </c>
      <c r="D114" s="4" t="s">
        <v>239</v>
      </c>
      <c r="E114" s="6">
        <v>25759</v>
      </c>
      <c r="F114" s="5">
        <v>109.8</v>
      </c>
      <c r="G114" s="4" t="s">
        <v>33</v>
      </c>
      <c r="H114" s="16">
        <v>0.5995</v>
      </c>
      <c r="I114" s="4">
        <v>180</v>
      </c>
      <c r="J114" s="20">
        <v>190</v>
      </c>
      <c r="K114" s="20">
        <v>190</v>
      </c>
      <c r="L114" s="4">
        <v>180</v>
      </c>
      <c r="M114" s="23">
        <f>L114*H114</f>
        <v>107.91000000000001</v>
      </c>
    </row>
    <row r="115" spans="1:13" ht="15">
      <c r="A115" s="4">
        <v>1</v>
      </c>
      <c r="B115" s="4">
        <v>125</v>
      </c>
      <c r="C115" s="4" t="s">
        <v>115</v>
      </c>
      <c r="D115" s="4" t="s">
        <v>2</v>
      </c>
      <c r="E115" s="6">
        <v>33590</v>
      </c>
      <c r="F115" s="5">
        <v>113.6</v>
      </c>
      <c r="G115" s="4" t="s">
        <v>8</v>
      </c>
      <c r="H115" s="16">
        <v>0.5327</v>
      </c>
      <c r="I115" s="4">
        <v>205</v>
      </c>
      <c r="J115" s="4">
        <v>210</v>
      </c>
      <c r="K115" s="4">
        <v>220</v>
      </c>
      <c r="L115" s="4">
        <v>220</v>
      </c>
      <c r="M115" s="23">
        <f t="shared" si="5"/>
        <v>117.19399999999999</v>
      </c>
    </row>
    <row r="116" spans="1:13" ht="15">
      <c r="A116" s="4">
        <v>2</v>
      </c>
      <c r="B116" s="4">
        <v>125</v>
      </c>
      <c r="C116" s="4" t="s">
        <v>79</v>
      </c>
      <c r="D116" s="4" t="s">
        <v>5</v>
      </c>
      <c r="E116" s="6">
        <v>32215</v>
      </c>
      <c r="F116" s="5">
        <v>121.8</v>
      </c>
      <c r="G116" s="4" t="s">
        <v>8</v>
      </c>
      <c r="H116" s="16">
        <v>0.5251</v>
      </c>
      <c r="I116" s="4">
        <v>195</v>
      </c>
      <c r="J116" s="20">
        <v>205</v>
      </c>
      <c r="K116" s="20">
        <v>205</v>
      </c>
      <c r="L116" s="4">
        <v>195</v>
      </c>
      <c r="M116" s="23">
        <f t="shared" si="5"/>
        <v>102.39450000000001</v>
      </c>
    </row>
    <row r="117" spans="1:13" s="73" customFormat="1" ht="15">
      <c r="A117" s="17">
        <v>1</v>
      </c>
      <c r="B117" s="17">
        <v>125</v>
      </c>
      <c r="C117" s="17" t="s">
        <v>17</v>
      </c>
      <c r="D117" s="17" t="s">
        <v>209</v>
      </c>
      <c r="E117" s="17"/>
      <c r="F117" s="42">
        <v>116</v>
      </c>
      <c r="G117" s="17" t="s">
        <v>20</v>
      </c>
      <c r="H117" s="47">
        <v>0.5305</v>
      </c>
      <c r="I117" s="17">
        <v>185</v>
      </c>
      <c r="J117" s="17">
        <v>200</v>
      </c>
      <c r="K117" s="69">
        <v>210</v>
      </c>
      <c r="L117" s="17">
        <v>200</v>
      </c>
      <c r="M117" s="46">
        <f>L117*H117</f>
        <v>106.1</v>
      </c>
    </row>
    <row r="118" spans="1:23" s="82" customFormat="1" ht="15">
      <c r="A118" s="4">
        <v>1</v>
      </c>
      <c r="B118" s="4">
        <v>125</v>
      </c>
      <c r="C118" s="4" t="s">
        <v>146</v>
      </c>
      <c r="D118" s="4" t="s">
        <v>2</v>
      </c>
      <c r="E118" s="6">
        <v>26465</v>
      </c>
      <c r="F118" s="5">
        <v>117.7</v>
      </c>
      <c r="G118" s="4" t="s">
        <v>33</v>
      </c>
      <c r="H118" s="16">
        <v>0.5655</v>
      </c>
      <c r="I118" s="4">
        <v>175</v>
      </c>
      <c r="J118" s="4">
        <v>182.5</v>
      </c>
      <c r="K118" s="4">
        <v>185</v>
      </c>
      <c r="L118" s="4">
        <v>185</v>
      </c>
      <c r="M118" s="23">
        <f t="shared" si="5"/>
        <v>104.6175</v>
      </c>
      <c r="N118" s="73"/>
      <c r="O118" s="73"/>
      <c r="P118" s="73"/>
      <c r="Q118" s="73"/>
      <c r="R118" s="73"/>
      <c r="S118" s="73"/>
      <c r="T118" s="73"/>
      <c r="U118" s="73"/>
      <c r="V118" s="73"/>
      <c r="W118" s="85"/>
    </row>
    <row r="119" spans="14:22" s="114" customFormat="1" ht="15" customHeight="1">
      <c r="N119" s="115"/>
      <c r="O119" s="115"/>
      <c r="P119" s="115"/>
      <c r="Q119" s="115"/>
      <c r="R119" s="115"/>
      <c r="S119" s="115"/>
      <c r="T119" s="115"/>
      <c r="U119" s="115"/>
      <c r="V119" s="115"/>
    </row>
    <row r="120" spans="1:23" s="82" customFormat="1" ht="12.75">
      <c r="A120" s="4"/>
      <c r="B120" s="110" t="s">
        <v>325</v>
      </c>
      <c r="C120" s="110"/>
      <c r="D120" s="110"/>
      <c r="E120" s="110"/>
      <c r="F120" s="110"/>
      <c r="G120" s="110"/>
      <c r="H120" s="4"/>
      <c r="I120" s="4"/>
      <c r="J120" s="4"/>
      <c r="K120" s="4"/>
      <c r="L120" s="4"/>
      <c r="M120" s="4"/>
      <c r="N120" s="73"/>
      <c r="O120" s="73"/>
      <c r="P120" s="73"/>
      <c r="Q120" s="73"/>
      <c r="R120" s="73"/>
      <c r="S120" s="73"/>
      <c r="T120" s="73"/>
      <c r="U120" s="73"/>
      <c r="V120" s="73"/>
      <c r="W120" s="85"/>
    </row>
    <row r="121" spans="1:23" s="82" customFormat="1" ht="15">
      <c r="A121" s="4">
        <v>1</v>
      </c>
      <c r="B121" s="4" t="s">
        <v>225</v>
      </c>
      <c r="C121" s="4" t="s">
        <v>27</v>
      </c>
      <c r="D121" s="4" t="s">
        <v>2</v>
      </c>
      <c r="E121" s="6">
        <v>19844</v>
      </c>
      <c r="F121" s="5">
        <v>88</v>
      </c>
      <c r="G121" s="4" t="s">
        <v>28</v>
      </c>
      <c r="H121" s="16">
        <v>1.1395</v>
      </c>
      <c r="I121" s="4">
        <v>115</v>
      </c>
      <c r="J121" s="4">
        <v>120</v>
      </c>
      <c r="K121" s="4">
        <v>125</v>
      </c>
      <c r="L121" s="4">
        <v>125</v>
      </c>
      <c r="M121" s="23">
        <f t="shared" si="5"/>
        <v>142.4375</v>
      </c>
      <c r="N121" s="73"/>
      <c r="O121" s="73"/>
      <c r="P121" s="73"/>
      <c r="Q121" s="73"/>
      <c r="R121" s="73"/>
      <c r="S121" s="73"/>
      <c r="T121" s="73"/>
      <c r="U121" s="73"/>
      <c r="V121" s="73"/>
      <c r="W121" s="85"/>
    </row>
    <row r="122" spans="1:22" s="118" customFormat="1" ht="15" customHeight="1">
      <c r="A122" s="116"/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  <c r="V122" s="117"/>
    </row>
    <row r="123" spans="1:13" s="73" customFormat="1" ht="15">
      <c r="A123" s="4"/>
      <c r="B123" s="4"/>
      <c r="C123" s="111" t="s">
        <v>326</v>
      </c>
      <c r="D123" s="112"/>
      <c r="E123" s="112"/>
      <c r="F123" s="112"/>
      <c r="G123" s="113"/>
      <c r="H123" s="16"/>
      <c r="I123" s="4"/>
      <c r="J123" s="4"/>
      <c r="K123" s="4"/>
      <c r="L123" s="4"/>
      <c r="M123" s="23"/>
    </row>
    <row r="124" spans="1:13" ht="15">
      <c r="A124" s="4">
        <v>1</v>
      </c>
      <c r="B124" s="4" t="s">
        <v>300</v>
      </c>
      <c r="C124" s="4" t="s">
        <v>164</v>
      </c>
      <c r="D124" s="4" t="s">
        <v>2</v>
      </c>
      <c r="E124" s="6">
        <v>32563</v>
      </c>
      <c r="F124" s="4">
        <v>96.5</v>
      </c>
      <c r="G124" s="4" t="s">
        <v>8</v>
      </c>
      <c r="H124" s="16">
        <v>0.5633</v>
      </c>
      <c r="I124" s="4">
        <v>150</v>
      </c>
      <c r="J124" s="20">
        <v>155</v>
      </c>
      <c r="K124" s="20">
        <v>0</v>
      </c>
      <c r="L124" s="4">
        <v>150</v>
      </c>
      <c r="M124" s="23">
        <f aca="true" t="shared" si="6" ref="M124:M134">L124*H124</f>
        <v>84.495</v>
      </c>
    </row>
    <row r="125" spans="1:13" ht="15">
      <c r="A125" s="4">
        <v>1</v>
      </c>
      <c r="B125" s="4" t="s">
        <v>301</v>
      </c>
      <c r="C125" s="4" t="s">
        <v>38</v>
      </c>
      <c r="D125" s="4" t="s">
        <v>244</v>
      </c>
      <c r="E125" s="6">
        <v>27976</v>
      </c>
      <c r="F125" s="5">
        <v>150</v>
      </c>
      <c r="G125" s="4" t="s">
        <v>20</v>
      </c>
      <c r="H125" s="16">
        <v>0.4974</v>
      </c>
      <c r="I125" s="4">
        <v>250</v>
      </c>
      <c r="J125" s="4">
        <v>260</v>
      </c>
      <c r="K125" s="4">
        <v>280</v>
      </c>
      <c r="L125" s="4">
        <v>280</v>
      </c>
      <c r="M125" s="23">
        <f>L125*H125</f>
        <v>139.272</v>
      </c>
    </row>
    <row r="126" spans="1:13" ht="15">
      <c r="A126" s="4">
        <v>1</v>
      </c>
      <c r="B126" s="4" t="s">
        <v>302</v>
      </c>
      <c r="C126" s="4" t="s">
        <v>81</v>
      </c>
      <c r="D126" s="4" t="s">
        <v>5</v>
      </c>
      <c r="E126" s="6">
        <v>31471</v>
      </c>
      <c r="F126" s="5">
        <v>108.7</v>
      </c>
      <c r="G126" s="4" t="s">
        <v>8</v>
      </c>
      <c r="H126" s="16">
        <v>0.5381</v>
      </c>
      <c r="I126" s="4">
        <v>290</v>
      </c>
      <c r="J126" s="4">
        <v>300</v>
      </c>
      <c r="K126" s="20">
        <v>305</v>
      </c>
      <c r="L126" s="4">
        <v>300</v>
      </c>
      <c r="M126" s="23">
        <f>L126*H126</f>
        <v>161.43</v>
      </c>
    </row>
    <row r="127" spans="1:13" ht="15">
      <c r="A127" s="4">
        <v>1</v>
      </c>
      <c r="B127" s="4" t="s">
        <v>234</v>
      </c>
      <c r="C127" s="4" t="s">
        <v>293</v>
      </c>
      <c r="D127" s="4" t="s">
        <v>227</v>
      </c>
      <c r="E127" s="6">
        <v>33239</v>
      </c>
      <c r="F127" s="5">
        <v>74.2</v>
      </c>
      <c r="G127" s="4" t="s">
        <v>8</v>
      </c>
      <c r="H127" s="16">
        <v>0.6701</v>
      </c>
      <c r="I127" s="4">
        <v>200</v>
      </c>
      <c r="J127" s="4">
        <v>217.5</v>
      </c>
      <c r="K127" s="4">
        <v>225</v>
      </c>
      <c r="L127" s="4">
        <v>225</v>
      </c>
      <c r="M127" s="23">
        <f>L127*H127</f>
        <v>150.7725</v>
      </c>
    </row>
    <row r="128" spans="1:13" ht="15">
      <c r="A128" s="4">
        <v>1</v>
      </c>
      <c r="B128" s="4" t="s">
        <v>235</v>
      </c>
      <c r="C128" s="4" t="s">
        <v>109</v>
      </c>
      <c r="D128" s="4" t="s">
        <v>242</v>
      </c>
      <c r="E128" s="6">
        <v>32737</v>
      </c>
      <c r="F128" s="5">
        <v>82.5</v>
      </c>
      <c r="G128" s="4" t="s">
        <v>8</v>
      </c>
      <c r="H128" s="16">
        <v>0.6193</v>
      </c>
      <c r="I128" s="4">
        <v>210</v>
      </c>
      <c r="J128" s="20">
        <v>230</v>
      </c>
      <c r="K128" s="4">
        <v>230</v>
      </c>
      <c r="L128" s="4">
        <v>230</v>
      </c>
      <c r="M128" s="23">
        <f>L128*H128</f>
        <v>142.439</v>
      </c>
    </row>
    <row r="129" spans="1:13" ht="15">
      <c r="A129" s="4">
        <v>1</v>
      </c>
      <c r="B129" s="4" t="s">
        <v>237</v>
      </c>
      <c r="C129" s="4" t="s">
        <v>55</v>
      </c>
      <c r="D129" s="4" t="s">
        <v>5</v>
      </c>
      <c r="E129" s="6">
        <v>24326</v>
      </c>
      <c r="F129" s="5">
        <v>98.7</v>
      </c>
      <c r="G129" s="4" t="s">
        <v>8</v>
      </c>
      <c r="H129" s="16">
        <v>0.5573</v>
      </c>
      <c r="I129" s="4">
        <v>320</v>
      </c>
      <c r="J129" s="4">
        <v>335</v>
      </c>
      <c r="K129" s="20">
        <v>350</v>
      </c>
      <c r="L129" s="4">
        <v>335</v>
      </c>
      <c r="M129" s="23">
        <f t="shared" si="6"/>
        <v>186.6955</v>
      </c>
    </row>
    <row r="130" spans="1:13" ht="15">
      <c r="A130" s="4">
        <v>2</v>
      </c>
      <c r="B130" s="4" t="s">
        <v>237</v>
      </c>
      <c r="C130" s="4" t="s">
        <v>48</v>
      </c>
      <c r="D130" s="4" t="s">
        <v>2</v>
      </c>
      <c r="E130" s="6">
        <v>29877</v>
      </c>
      <c r="F130" s="5">
        <v>98.2</v>
      </c>
      <c r="G130" s="4" t="s">
        <v>8</v>
      </c>
      <c r="H130" s="16">
        <v>0.5586</v>
      </c>
      <c r="I130" s="4">
        <v>262.5</v>
      </c>
      <c r="J130" s="4">
        <v>272.5</v>
      </c>
      <c r="K130" s="4">
        <v>290</v>
      </c>
      <c r="L130" s="4">
        <v>290</v>
      </c>
      <c r="M130" s="23">
        <f t="shared" si="6"/>
        <v>161.994</v>
      </c>
    </row>
    <row r="131" spans="1:13" ht="15">
      <c r="A131" s="4">
        <v>1</v>
      </c>
      <c r="B131" s="4" t="s">
        <v>238</v>
      </c>
      <c r="C131" s="4" t="s">
        <v>103</v>
      </c>
      <c r="D131" s="4" t="s">
        <v>230</v>
      </c>
      <c r="E131" s="6">
        <v>31133</v>
      </c>
      <c r="F131" s="5">
        <v>102.5</v>
      </c>
      <c r="G131" s="4" t="s">
        <v>8</v>
      </c>
      <c r="H131" s="16">
        <v>0.5485</v>
      </c>
      <c r="I131" s="20">
        <v>330</v>
      </c>
      <c r="J131" s="4">
        <v>342.5</v>
      </c>
      <c r="K131" s="4">
        <v>355</v>
      </c>
      <c r="L131" s="4">
        <v>355</v>
      </c>
      <c r="M131" s="23">
        <f>L131*H131</f>
        <v>194.7175</v>
      </c>
    </row>
    <row r="132" spans="1:13" ht="15">
      <c r="A132" s="4">
        <v>1</v>
      </c>
      <c r="B132" s="4" t="s">
        <v>241</v>
      </c>
      <c r="C132" s="32" t="s">
        <v>148</v>
      </c>
      <c r="D132" s="4" t="s">
        <v>242</v>
      </c>
      <c r="E132" s="6">
        <v>31719</v>
      </c>
      <c r="F132" s="5">
        <v>95</v>
      </c>
      <c r="G132" s="4" t="s">
        <v>8</v>
      </c>
      <c r="H132" s="16">
        <v>0.5678</v>
      </c>
      <c r="I132" s="20">
        <v>300</v>
      </c>
      <c r="J132" s="4">
        <v>300</v>
      </c>
      <c r="K132" s="4">
        <v>320</v>
      </c>
      <c r="L132" s="4">
        <v>320</v>
      </c>
      <c r="M132" s="23">
        <f t="shared" si="6"/>
        <v>181.696</v>
      </c>
    </row>
    <row r="133" spans="1:13" ht="15">
      <c r="A133" s="4"/>
      <c r="B133" s="4" t="s">
        <v>241</v>
      </c>
      <c r="C133" s="4" t="s">
        <v>90</v>
      </c>
      <c r="D133" s="4" t="s">
        <v>2</v>
      </c>
      <c r="E133" s="6">
        <v>27686</v>
      </c>
      <c r="F133" s="5">
        <v>96.4</v>
      </c>
      <c r="G133" s="4" t="s">
        <v>20</v>
      </c>
      <c r="H133" s="16">
        <v>0.5737</v>
      </c>
      <c r="I133" s="20">
        <v>330</v>
      </c>
      <c r="J133" s="20">
        <v>0</v>
      </c>
      <c r="K133" s="20">
        <v>0</v>
      </c>
      <c r="L133" s="20">
        <v>0</v>
      </c>
      <c r="M133" s="23">
        <f t="shared" si="6"/>
        <v>0</v>
      </c>
    </row>
    <row r="134" spans="1:13" ht="15">
      <c r="A134" s="4">
        <v>1</v>
      </c>
      <c r="B134" s="4" t="s">
        <v>240</v>
      </c>
      <c r="C134" s="4" t="s">
        <v>32</v>
      </c>
      <c r="D134" s="4" t="s">
        <v>243</v>
      </c>
      <c r="E134" s="6">
        <v>25689</v>
      </c>
      <c r="F134" s="5">
        <v>110</v>
      </c>
      <c r="G134" s="4" t="s">
        <v>33</v>
      </c>
      <c r="H134" s="16">
        <v>0.6138</v>
      </c>
      <c r="I134" s="4">
        <v>300</v>
      </c>
      <c r="J134" s="4">
        <v>330</v>
      </c>
      <c r="K134" s="20">
        <v>350</v>
      </c>
      <c r="L134" s="4">
        <v>330</v>
      </c>
      <c r="M134" s="23">
        <f t="shared" si="6"/>
        <v>202.554</v>
      </c>
    </row>
  </sheetData>
  <sheetProtection/>
  <mergeCells count="22">
    <mergeCell ref="A1:M2"/>
    <mergeCell ref="C26:E26"/>
    <mergeCell ref="C80:E80"/>
    <mergeCell ref="A25:M25"/>
    <mergeCell ref="A5:M5"/>
    <mergeCell ref="G3:G4"/>
    <mergeCell ref="H3:H4"/>
    <mergeCell ref="I3:K3"/>
    <mergeCell ref="L3:L4"/>
    <mergeCell ref="M3:M4"/>
    <mergeCell ref="F3:F4"/>
    <mergeCell ref="A3:A4"/>
    <mergeCell ref="B3:B4"/>
    <mergeCell ref="C3:C4"/>
    <mergeCell ref="D3:D4"/>
    <mergeCell ref="E3:E4"/>
    <mergeCell ref="C106:G106"/>
    <mergeCell ref="B120:G120"/>
    <mergeCell ref="C123:G123"/>
    <mergeCell ref="A105:M105"/>
    <mergeCell ref="A119:IV119"/>
    <mergeCell ref="A122:IV1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41"/>
  <sheetViews>
    <sheetView zoomScalePageLayoutView="0" workbookViewId="0" topLeftCell="A1">
      <selection activeCell="J94" sqref="J94"/>
    </sheetView>
  </sheetViews>
  <sheetFormatPr defaultColWidth="9.00390625" defaultRowHeight="12.75"/>
  <cols>
    <col min="1" max="1" width="7.875" style="2" customWidth="1"/>
    <col min="2" max="2" width="8.00390625" style="2" customWidth="1"/>
    <col min="3" max="3" width="20.75390625" style="2" customWidth="1"/>
    <col min="4" max="4" width="17.875" style="2" customWidth="1"/>
    <col min="5" max="5" width="11.125" style="2" customWidth="1"/>
    <col min="6" max="6" width="9.125" style="3" customWidth="1"/>
    <col min="7" max="7" width="11.375" style="2" customWidth="1"/>
    <col min="8" max="8" width="9.125" style="2" customWidth="1"/>
    <col min="9" max="9" width="8.375" style="2" customWidth="1"/>
    <col min="10" max="12" width="9.125" style="2" customWidth="1"/>
    <col min="13" max="13" width="12.875" style="22" customWidth="1"/>
    <col min="14" max="14" width="9.125" style="2" customWidth="1"/>
  </cols>
  <sheetData>
    <row r="1" spans="1:13" s="67" customFormat="1" ht="12.75" customHeight="1">
      <c r="A1" s="145" t="s">
        <v>303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s="2" customFormat="1" ht="13.5" thickBo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3" ht="15.75" thickBot="1">
      <c r="A3" s="140" t="s">
        <v>196</v>
      </c>
      <c r="B3" s="134" t="s">
        <v>197</v>
      </c>
      <c r="C3" s="127" t="s">
        <v>198</v>
      </c>
      <c r="D3" s="134" t="s">
        <v>0</v>
      </c>
      <c r="E3" s="143" t="s">
        <v>199</v>
      </c>
      <c r="F3" s="138" t="s">
        <v>200</v>
      </c>
      <c r="G3" s="129" t="s">
        <v>201</v>
      </c>
      <c r="H3" s="131" t="s">
        <v>202</v>
      </c>
      <c r="I3" s="133" t="s">
        <v>252</v>
      </c>
      <c r="J3" s="133"/>
      <c r="K3" s="133"/>
      <c r="L3" s="134" t="s">
        <v>204</v>
      </c>
      <c r="M3" s="149" t="s">
        <v>205</v>
      </c>
    </row>
    <row r="4" spans="1:13" ht="15">
      <c r="A4" s="151"/>
      <c r="B4" s="152"/>
      <c r="C4" s="153"/>
      <c r="D4" s="152"/>
      <c r="E4" s="154"/>
      <c r="F4" s="155"/>
      <c r="G4" s="156"/>
      <c r="H4" s="157"/>
      <c r="I4" s="19">
        <v>1</v>
      </c>
      <c r="J4" s="30">
        <v>2</v>
      </c>
      <c r="K4" s="19">
        <v>3</v>
      </c>
      <c r="L4" s="152"/>
      <c r="M4" s="150"/>
    </row>
    <row r="5" spans="1:13" ht="15">
      <c r="A5" s="98"/>
      <c r="B5" s="98"/>
      <c r="C5" s="148" t="s">
        <v>315</v>
      </c>
      <c r="D5" s="148"/>
      <c r="E5" s="148"/>
      <c r="F5" s="99"/>
      <c r="G5" s="100"/>
      <c r="H5" s="83"/>
      <c r="I5" s="98"/>
      <c r="J5" s="98"/>
      <c r="K5" s="98"/>
      <c r="L5" s="98"/>
      <c r="M5" s="101"/>
    </row>
    <row r="6" spans="1:13" ht="12.75" customHeight="1">
      <c r="A6" s="4">
        <v>1</v>
      </c>
      <c r="B6" s="4">
        <v>60</v>
      </c>
      <c r="C6" s="4" t="s">
        <v>9</v>
      </c>
      <c r="D6" s="4" t="s">
        <v>255</v>
      </c>
      <c r="E6" s="4"/>
      <c r="F6" s="5">
        <v>58</v>
      </c>
      <c r="G6" s="4" t="s">
        <v>19</v>
      </c>
      <c r="H6" s="16">
        <v>0.8422</v>
      </c>
      <c r="I6" s="4">
        <v>150</v>
      </c>
      <c r="J6" s="4">
        <v>160</v>
      </c>
      <c r="K6" s="20">
        <v>165</v>
      </c>
      <c r="L6" s="4">
        <v>160</v>
      </c>
      <c r="M6" s="23">
        <f>L6*H6</f>
        <v>134.75199999999998</v>
      </c>
    </row>
    <row r="7" spans="1:13" ht="12.75" customHeight="1">
      <c r="A7" s="4">
        <v>1</v>
      </c>
      <c r="B7" s="4">
        <v>60</v>
      </c>
      <c r="C7" s="4" t="s">
        <v>93</v>
      </c>
      <c r="D7" s="4" t="s">
        <v>207</v>
      </c>
      <c r="E7" s="6">
        <v>37948</v>
      </c>
      <c r="F7" s="5">
        <v>59.6</v>
      </c>
      <c r="G7" s="4" t="s">
        <v>21</v>
      </c>
      <c r="H7" s="16">
        <v>0.8185</v>
      </c>
      <c r="I7" s="4">
        <v>110</v>
      </c>
      <c r="J7" s="4">
        <v>120</v>
      </c>
      <c r="K7" s="4">
        <v>132.5</v>
      </c>
      <c r="L7" s="4">
        <v>132.5</v>
      </c>
      <c r="M7" s="23">
        <f>L7*H7</f>
        <v>108.45125</v>
      </c>
    </row>
    <row r="8" spans="1:13" ht="12.75" customHeight="1">
      <c r="A8" s="4">
        <v>1</v>
      </c>
      <c r="B8" s="4">
        <v>60</v>
      </c>
      <c r="C8" s="4" t="s">
        <v>118</v>
      </c>
      <c r="D8" s="4" t="s">
        <v>254</v>
      </c>
      <c r="E8" s="6">
        <v>31023</v>
      </c>
      <c r="F8" s="5">
        <v>58.4</v>
      </c>
      <c r="G8" s="4" t="s">
        <v>8</v>
      </c>
      <c r="H8" s="16">
        <v>0.8361</v>
      </c>
      <c r="I8" s="4">
        <v>140</v>
      </c>
      <c r="J8" s="20">
        <v>152.5</v>
      </c>
      <c r="K8" s="20">
        <v>152.5</v>
      </c>
      <c r="L8" s="4">
        <v>140</v>
      </c>
      <c r="M8" s="23">
        <f aca="true" t="shared" si="0" ref="M8:M28">L8*H8</f>
        <v>117.05399999999999</v>
      </c>
    </row>
    <row r="9" spans="1:13" ht="12.75" customHeight="1">
      <c r="A9" s="4">
        <v>1</v>
      </c>
      <c r="B9" s="4">
        <v>67.5</v>
      </c>
      <c r="C9" s="4" t="s">
        <v>191</v>
      </c>
      <c r="D9" s="4" t="s">
        <v>2</v>
      </c>
      <c r="E9" s="6">
        <v>35688</v>
      </c>
      <c r="F9" s="5">
        <v>64.6</v>
      </c>
      <c r="G9" s="4" t="s">
        <v>19</v>
      </c>
      <c r="H9" s="16">
        <v>0.7557</v>
      </c>
      <c r="I9" s="4">
        <v>170</v>
      </c>
      <c r="J9" s="4">
        <v>175</v>
      </c>
      <c r="K9" s="4">
        <v>182.5</v>
      </c>
      <c r="L9" s="4">
        <v>182.5</v>
      </c>
      <c r="M9" s="23">
        <f>L9*H9</f>
        <v>137.91525000000001</v>
      </c>
    </row>
    <row r="10" spans="1:15" ht="12.75" customHeight="1">
      <c r="A10" s="4">
        <v>1</v>
      </c>
      <c r="B10" s="4">
        <v>67.5</v>
      </c>
      <c r="C10" s="4" t="s">
        <v>120</v>
      </c>
      <c r="D10" s="4" t="s">
        <v>213</v>
      </c>
      <c r="E10" s="6">
        <v>19296</v>
      </c>
      <c r="F10" s="5">
        <v>66.8</v>
      </c>
      <c r="G10" s="4" t="s">
        <v>28</v>
      </c>
      <c r="H10" s="16">
        <v>1.4434</v>
      </c>
      <c r="I10" s="4">
        <v>180</v>
      </c>
      <c r="J10" s="4">
        <v>192.5</v>
      </c>
      <c r="K10" s="4">
        <v>200</v>
      </c>
      <c r="L10" s="4">
        <v>200</v>
      </c>
      <c r="M10" s="23">
        <f>L10*H10</f>
        <v>288.68</v>
      </c>
      <c r="O10" s="21"/>
    </row>
    <row r="11" spans="1:13" ht="12.75" customHeight="1">
      <c r="A11" s="4">
        <v>1</v>
      </c>
      <c r="B11" s="4">
        <v>75</v>
      </c>
      <c r="C11" s="4" t="s">
        <v>98</v>
      </c>
      <c r="D11" s="4" t="s">
        <v>276</v>
      </c>
      <c r="E11" s="4"/>
      <c r="F11" s="5">
        <v>73</v>
      </c>
      <c r="G11" s="4" t="s">
        <v>21</v>
      </c>
      <c r="H11" s="16">
        <v>0.6789</v>
      </c>
      <c r="I11" s="20">
        <v>190</v>
      </c>
      <c r="J11" s="4">
        <v>190</v>
      </c>
      <c r="K11" s="4">
        <v>205</v>
      </c>
      <c r="L11" s="4">
        <v>205</v>
      </c>
      <c r="M11" s="23">
        <f>L11*H11</f>
        <v>139.1745</v>
      </c>
    </row>
    <row r="12" spans="1:13" ht="12.75" customHeight="1">
      <c r="A12" s="4">
        <v>1</v>
      </c>
      <c r="B12" s="4">
        <v>75</v>
      </c>
      <c r="C12" s="4" t="s">
        <v>108</v>
      </c>
      <c r="D12" s="4" t="s">
        <v>216</v>
      </c>
      <c r="E12" s="6">
        <v>30314</v>
      </c>
      <c r="F12" s="5">
        <v>73.3</v>
      </c>
      <c r="G12" s="4" t="s">
        <v>8</v>
      </c>
      <c r="H12" s="16">
        <v>0.6767</v>
      </c>
      <c r="I12" s="4">
        <v>195</v>
      </c>
      <c r="J12" s="4">
        <v>205</v>
      </c>
      <c r="K12" s="4">
        <v>215</v>
      </c>
      <c r="L12" s="4">
        <v>215</v>
      </c>
      <c r="M12" s="23">
        <f t="shared" si="0"/>
        <v>145.4905</v>
      </c>
    </row>
    <row r="13" spans="1:13" ht="12.75" customHeight="1">
      <c r="A13" s="4">
        <v>1</v>
      </c>
      <c r="B13" s="4">
        <v>75</v>
      </c>
      <c r="C13" s="4" t="s">
        <v>169</v>
      </c>
      <c r="D13" s="4" t="s">
        <v>2</v>
      </c>
      <c r="E13" s="6">
        <v>28520</v>
      </c>
      <c r="F13" s="5">
        <v>70</v>
      </c>
      <c r="G13" s="4" t="s">
        <v>20</v>
      </c>
      <c r="H13" s="16">
        <v>0.7052</v>
      </c>
      <c r="I13" s="4">
        <v>205</v>
      </c>
      <c r="J13" s="20">
        <v>215</v>
      </c>
      <c r="K13" s="4">
        <v>215</v>
      </c>
      <c r="L13" s="4">
        <v>215</v>
      </c>
      <c r="M13" s="23">
        <f>L13*H13</f>
        <v>151.61800000000002</v>
      </c>
    </row>
    <row r="14" spans="1:13" ht="12.75" customHeight="1">
      <c r="A14" s="4">
        <v>1</v>
      </c>
      <c r="B14" s="4">
        <v>82.5</v>
      </c>
      <c r="C14" s="4" t="s">
        <v>94</v>
      </c>
      <c r="D14" s="4" t="s">
        <v>254</v>
      </c>
      <c r="E14" s="6">
        <v>34992</v>
      </c>
      <c r="F14" s="5">
        <v>81.8</v>
      </c>
      <c r="G14" s="4" t="s">
        <v>19</v>
      </c>
      <c r="H14" s="16">
        <v>0.623</v>
      </c>
      <c r="I14" s="4">
        <v>190</v>
      </c>
      <c r="J14" s="4">
        <v>205</v>
      </c>
      <c r="K14" s="4">
        <v>210</v>
      </c>
      <c r="L14" s="4">
        <v>210</v>
      </c>
      <c r="M14" s="23">
        <f>L14*H14</f>
        <v>130.83</v>
      </c>
    </row>
    <row r="15" spans="1:13" ht="12.75" customHeight="1">
      <c r="A15" s="4">
        <v>1</v>
      </c>
      <c r="B15" s="4">
        <v>82.5</v>
      </c>
      <c r="C15" s="4" t="s">
        <v>40</v>
      </c>
      <c r="D15" s="4" t="s">
        <v>2</v>
      </c>
      <c r="E15" s="6">
        <v>32039</v>
      </c>
      <c r="F15" s="5">
        <v>82.5</v>
      </c>
      <c r="G15" s="4" t="s">
        <v>8</v>
      </c>
      <c r="H15" s="16">
        <v>0.6193</v>
      </c>
      <c r="I15" s="4">
        <v>210</v>
      </c>
      <c r="J15" s="4">
        <v>217.5</v>
      </c>
      <c r="K15" s="4">
        <v>225</v>
      </c>
      <c r="L15" s="4">
        <v>225</v>
      </c>
      <c r="M15" s="23">
        <f t="shared" si="0"/>
        <v>139.3425</v>
      </c>
    </row>
    <row r="16" spans="1:13" ht="12.75" customHeight="1">
      <c r="A16" s="4">
        <v>2</v>
      </c>
      <c r="B16" s="4">
        <v>82.5</v>
      </c>
      <c r="C16" s="4" t="s">
        <v>52</v>
      </c>
      <c r="D16" s="4" t="s">
        <v>207</v>
      </c>
      <c r="E16" s="6">
        <v>31421</v>
      </c>
      <c r="F16" s="5">
        <v>80.1</v>
      </c>
      <c r="G16" s="4" t="s">
        <v>8</v>
      </c>
      <c r="H16" s="16">
        <v>0.6324</v>
      </c>
      <c r="I16" s="4">
        <v>165</v>
      </c>
      <c r="J16" s="4">
        <v>180</v>
      </c>
      <c r="K16" s="20">
        <v>187.5</v>
      </c>
      <c r="L16" s="4">
        <v>180</v>
      </c>
      <c r="M16" s="23">
        <f t="shared" si="0"/>
        <v>113.832</v>
      </c>
    </row>
    <row r="17" spans="1:13" ht="12.75" customHeight="1">
      <c r="A17" s="4">
        <v>1</v>
      </c>
      <c r="B17" s="4">
        <v>82.5</v>
      </c>
      <c r="C17" s="4" t="s">
        <v>128</v>
      </c>
      <c r="D17" s="4" t="s">
        <v>216</v>
      </c>
      <c r="E17" s="6">
        <v>23087</v>
      </c>
      <c r="F17" s="5">
        <v>80.5</v>
      </c>
      <c r="G17" s="4" t="s">
        <v>65</v>
      </c>
      <c r="H17" s="16">
        <v>0.901</v>
      </c>
      <c r="I17" s="4">
        <v>160</v>
      </c>
      <c r="J17" s="4">
        <v>170</v>
      </c>
      <c r="K17" s="4">
        <v>180</v>
      </c>
      <c r="L17" s="4">
        <v>180</v>
      </c>
      <c r="M17" s="23">
        <f>L17*H17</f>
        <v>162.18</v>
      </c>
    </row>
    <row r="18" spans="1:13" ht="12.75" customHeight="1">
      <c r="A18" s="4">
        <v>1</v>
      </c>
      <c r="B18" s="4">
        <v>90</v>
      </c>
      <c r="C18" s="4" t="s">
        <v>181</v>
      </c>
      <c r="D18" s="4" t="s">
        <v>277</v>
      </c>
      <c r="E18" s="6">
        <v>35144</v>
      </c>
      <c r="F18" s="5">
        <v>89</v>
      </c>
      <c r="G18" s="4" t="s">
        <v>19</v>
      </c>
      <c r="H18" s="16">
        <v>0.5893</v>
      </c>
      <c r="I18" s="4">
        <v>250</v>
      </c>
      <c r="J18" s="20">
        <v>260</v>
      </c>
      <c r="K18" s="20">
        <v>260</v>
      </c>
      <c r="L18" s="4">
        <v>250</v>
      </c>
      <c r="M18" s="23">
        <f>L18*H18</f>
        <v>147.32500000000002</v>
      </c>
    </row>
    <row r="19" spans="1:13" ht="12.75" customHeight="1">
      <c r="A19" s="4">
        <v>1</v>
      </c>
      <c r="B19" s="4">
        <v>90</v>
      </c>
      <c r="C19" s="4" t="s">
        <v>47</v>
      </c>
      <c r="D19" s="4" t="s">
        <v>255</v>
      </c>
      <c r="E19" s="6">
        <v>34714</v>
      </c>
      <c r="F19" s="5">
        <v>89</v>
      </c>
      <c r="G19" s="4" t="s">
        <v>8</v>
      </c>
      <c r="H19" s="16">
        <v>0.5893</v>
      </c>
      <c r="I19" s="4">
        <v>220</v>
      </c>
      <c r="J19" s="4">
        <v>230</v>
      </c>
      <c r="K19" s="20">
        <v>240</v>
      </c>
      <c r="L19" s="4">
        <v>230</v>
      </c>
      <c r="M19" s="23">
        <f t="shared" si="0"/>
        <v>135.53900000000002</v>
      </c>
    </row>
    <row r="20" spans="1:13" ht="12.75" customHeight="1">
      <c r="A20" s="4">
        <v>2</v>
      </c>
      <c r="B20" s="4">
        <v>90</v>
      </c>
      <c r="C20" s="4" t="s">
        <v>177</v>
      </c>
      <c r="D20" s="4" t="s">
        <v>5</v>
      </c>
      <c r="E20" s="6">
        <v>34444</v>
      </c>
      <c r="F20" s="5">
        <v>86</v>
      </c>
      <c r="G20" s="4" t="s">
        <v>8</v>
      </c>
      <c r="H20" s="16">
        <v>0.6022</v>
      </c>
      <c r="I20" s="4">
        <v>198</v>
      </c>
      <c r="J20" s="20">
        <v>225</v>
      </c>
      <c r="K20" s="20">
        <v>225</v>
      </c>
      <c r="L20" s="4">
        <v>198</v>
      </c>
      <c r="M20" s="23">
        <f t="shared" si="0"/>
        <v>119.23559999999999</v>
      </c>
    </row>
    <row r="21" spans="1:13" ht="12.75" customHeight="1">
      <c r="A21" s="4">
        <v>1</v>
      </c>
      <c r="B21" s="4">
        <v>90</v>
      </c>
      <c r="C21" s="4" t="s">
        <v>166</v>
      </c>
      <c r="D21" s="4" t="s">
        <v>254</v>
      </c>
      <c r="E21" s="6">
        <v>17554</v>
      </c>
      <c r="F21" s="5">
        <v>88.8</v>
      </c>
      <c r="G21" s="4" t="s">
        <v>167</v>
      </c>
      <c r="H21" s="16">
        <v>1.2215</v>
      </c>
      <c r="I21" s="4">
        <v>155</v>
      </c>
      <c r="J21" s="4">
        <v>170</v>
      </c>
      <c r="K21" s="4">
        <v>177.5</v>
      </c>
      <c r="L21" s="4">
        <v>177.5</v>
      </c>
      <c r="M21" s="23">
        <f>L21*H21</f>
        <v>216.81625</v>
      </c>
    </row>
    <row r="22" spans="1:13" ht="12.75" customHeight="1">
      <c r="A22" s="4">
        <v>1</v>
      </c>
      <c r="B22" s="4">
        <v>110</v>
      </c>
      <c r="C22" s="4" t="s">
        <v>110</v>
      </c>
      <c r="D22" s="4" t="s">
        <v>262</v>
      </c>
      <c r="E22" s="6">
        <v>34709</v>
      </c>
      <c r="F22" s="5">
        <v>107.7</v>
      </c>
      <c r="G22" s="4" t="s">
        <v>8</v>
      </c>
      <c r="H22" s="16">
        <v>0.5395</v>
      </c>
      <c r="I22" s="4">
        <v>245</v>
      </c>
      <c r="J22" s="4">
        <v>260</v>
      </c>
      <c r="K22" s="4">
        <v>267.5</v>
      </c>
      <c r="L22" s="4">
        <v>267.5</v>
      </c>
      <c r="M22" s="23">
        <f t="shared" si="0"/>
        <v>144.31625</v>
      </c>
    </row>
    <row r="23" spans="1:13" ht="12.75" customHeight="1">
      <c r="A23" s="4">
        <v>2</v>
      </c>
      <c r="B23" s="4">
        <v>110</v>
      </c>
      <c r="C23" s="4" t="s">
        <v>141</v>
      </c>
      <c r="D23" s="4" t="s">
        <v>5</v>
      </c>
      <c r="E23" s="6">
        <v>33418</v>
      </c>
      <c r="F23" s="5">
        <v>109.7</v>
      </c>
      <c r="G23" s="4" t="s">
        <v>8</v>
      </c>
      <c r="H23" s="16">
        <v>0.5368</v>
      </c>
      <c r="I23" s="4">
        <v>265</v>
      </c>
      <c r="J23" s="20">
        <v>280</v>
      </c>
      <c r="K23" s="20">
        <v>280</v>
      </c>
      <c r="L23" s="4">
        <v>265</v>
      </c>
      <c r="M23" s="23">
        <f t="shared" si="0"/>
        <v>142.252</v>
      </c>
    </row>
    <row r="24" spans="1:13" ht="12.75" customHeight="1">
      <c r="A24" s="4"/>
      <c r="B24" s="4"/>
      <c r="C24" s="4"/>
      <c r="D24" s="4"/>
      <c r="E24" s="6"/>
      <c r="F24" s="5"/>
      <c r="G24" s="4"/>
      <c r="H24" s="16"/>
      <c r="I24" s="4"/>
      <c r="J24" s="20"/>
      <c r="K24" s="20"/>
      <c r="L24" s="4"/>
      <c r="M24" s="23"/>
    </row>
    <row r="25" spans="1:13" ht="12.75" customHeight="1">
      <c r="A25" s="4"/>
      <c r="B25" s="110" t="s">
        <v>314</v>
      </c>
      <c r="C25" s="114"/>
      <c r="D25" s="114"/>
      <c r="E25" s="114"/>
      <c r="F25" s="5"/>
      <c r="G25" s="4"/>
      <c r="H25" s="16"/>
      <c r="I25" s="4"/>
      <c r="J25" s="20"/>
      <c r="K25" s="20"/>
      <c r="L25" s="4"/>
      <c r="M25" s="23"/>
    </row>
    <row r="26" spans="1:13" ht="12.75" customHeight="1">
      <c r="A26" s="4">
        <v>1</v>
      </c>
      <c r="B26" s="4" t="s">
        <v>248</v>
      </c>
      <c r="C26" s="4" t="s">
        <v>124</v>
      </c>
      <c r="D26" s="4" t="s">
        <v>58</v>
      </c>
      <c r="E26" s="6">
        <v>24629</v>
      </c>
      <c r="F26" s="5">
        <v>74.1</v>
      </c>
      <c r="G26" s="4" t="s">
        <v>8</v>
      </c>
      <c r="H26" s="16">
        <v>0.6708</v>
      </c>
      <c r="I26" s="4">
        <v>210</v>
      </c>
      <c r="J26" s="20">
        <v>227.5</v>
      </c>
      <c r="K26" s="20">
        <v>227.5</v>
      </c>
      <c r="L26" s="4">
        <v>210</v>
      </c>
      <c r="M26" s="23">
        <f t="shared" si="0"/>
        <v>140.868</v>
      </c>
    </row>
    <row r="27" spans="1:13" ht="12.75" customHeight="1">
      <c r="A27" s="4">
        <v>1</v>
      </c>
      <c r="B27" s="4" t="s">
        <v>250</v>
      </c>
      <c r="C27" s="4" t="s">
        <v>154</v>
      </c>
      <c r="D27" s="4" t="s">
        <v>253</v>
      </c>
      <c r="E27" s="6">
        <v>35510</v>
      </c>
      <c r="F27" s="5">
        <v>81.1</v>
      </c>
      <c r="G27" s="4" t="s">
        <v>8</v>
      </c>
      <c r="H27" s="16">
        <v>0.6268</v>
      </c>
      <c r="I27" s="4">
        <v>225</v>
      </c>
      <c r="J27" s="4">
        <v>230</v>
      </c>
      <c r="K27" s="20">
        <v>235</v>
      </c>
      <c r="L27" s="4">
        <v>230</v>
      </c>
      <c r="M27" s="23">
        <f>L27*H27</f>
        <v>144.16400000000002</v>
      </c>
    </row>
    <row r="28" spans="1:13" ht="12.75" customHeight="1">
      <c r="A28" s="4">
        <v>1</v>
      </c>
      <c r="B28" s="4" t="s">
        <v>249</v>
      </c>
      <c r="C28" s="4" t="s">
        <v>45</v>
      </c>
      <c r="D28" s="4" t="s">
        <v>278</v>
      </c>
      <c r="E28" s="6">
        <v>32352</v>
      </c>
      <c r="F28" s="5">
        <v>88.5</v>
      </c>
      <c r="G28" s="4" t="s">
        <v>8</v>
      </c>
      <c r="H28" s="16">
        <v>0.5914</v>
      </c>
      <c r="I28" s="4">
        <v>240</v>
      </c>
      <c r="J28" s="4">
        <v>255</v>
      </c>
      <c r="K28" s="20">
        <v>265</v>
      </c>
      <c r="L28" s="4">
        <v>255</v>
      </c>
      <c r="M28" s="23">
        <f t="shared" si="0"/>
        <v>150.80700000000002</v>
      </c>
    </row>
    <row r="29" spans="1:13" ht="12.75" customHeight="1">
      <c r="A29" s="4"/>
      <c r="B29" s="4"/>
      <c r="C29" s="4"/>
      <c r="D29" s="4"/>
      <c r="E29" s="6"/>
      <c r="F29" s="5"/>
      <c r="G29" s="4"/>
      <c r="H29" s="16"/>
      <c r="I29" s="4"/>
      <c r="J29" s="4"/>
      <c r="K29" s="20"/>
      <c r="L29" s="4"/>
      <c r="M29" s="23"/>
    </row>
    <row r="30" spans="1:13" ht="12.75" customHeight="1">
      <c r="A30" s="4"/>
      <c r="B30" s="4"/>
      <c r="C30" s="78" t="s">
        <v>313</v>
      </c>
      <c r="D30" s="78"/>
      <c r="E30" s="78"/>
      <c r="F30" s="5"/>
      <c r="G30" s="4"/>
      <c r="H30" s="4"/>
      <c r="I30" s="4"/>
      <c r="J30" s="4"/>
      <c r="K30" s="4"/>
      <c r="L30" s="4"/>
      <c r="M30" s="81"/>
    </row>
    <row r="31" spans="1:13" ht="12.75" customHeight="1">
      <c r="A31" s="4">
        <v>1</v>
      </c>
      <c r="B31" s="4">
        <v>52</v>
      </c>
      <c r="C31" s="4" t="s">
        <v>95</v>
      </c>
      <c r="D31" s="4" t="s">
        <v>58</v>
      </c>
      <c r="E31" s="6">
        <v>35572</v>
      </c>
      <c r="F31" s="5">
        <v>50.9</v>
      </c>
      <c r="G31" s="4" t="s">
        <v>19</v>
      </c>
      <c r="H31" s="16">
        <v>0.9872</v>
      </c>
      <c r="I31" s="4">
        <v>95</v>
      </c>
      <c r="J31" s="4">
        <v>102.5</v>
      </c>
      <c r="K31" s="4">
        <v>107.5</v>
      </c>
      <c r="L31" s="4">
        <v>107.5</v>
      </c>
      <c r="M31" s="23">
        <f>L31*H31</f>
        <v>106.124</v>
      </c>
    </row>
    <row r="32" spans="1:13" ht="12.75" customHeight="1">
      <c r="A32" s="4">
        <v>1</v>
      </c>
      <c r="B32" s="4">
        <v>52</v>
      </c>
      <c r="C32" s="4" t="s">
        <v>142</v>
      </c>
      <c r="D32" s="4" t="s">
        <v>239</v>
      </c>
      <c r="E32" s="6">
        <v>31878</v>
      </c>
      <c r="F32" s="5">
        <v>51.4</v>
      </c>
      <c r="G32" s="4" t="s">
        <v>8</v>
      </c>
      <c r="H32" s="16">
        <v>0.9809</v>
      </c>
      <c r="I32" s="4">
        <v>107.5</v>
      </c>
      <c r="J32" s="20">
        <v>117.5</v>
      </c>
      <c r="K32" s="20">
        <v>117.5</v>
      </c>
      <c r="L32" s="4">
        <v>107.5</v>
      </c>
      <c r="M32" s="23">
        <f aca="true" t="shared" si="1" ref="M32:M42">L32*H32</f>
        <v>105.44675</v>
      </c>
    </row>
    <row r="33" spans="1:13" ht="12.75" customHeight="1">
      <c r="A33" s="4">
        <v>2</v>
      </c>
      <c r="B33" s="4">
        <v>52</v>
      </c>
      <c r="C33" s="4" t="s">
        <v>182</v>
      </c>
      <c r="D33" s="4" t="s">
        <v>256</v>
      </c>
      <c r="E33" s="6">
        <v>34353</v>
      </c>
      <c r="F33" s="5">
        <v>48</v>
      </c>
      <c r="G33" s="4" t="s">
        <v>8</v>
      </c>
      <c r="H33" s="16">
        <v>1.0336</v>
      </c>
      <c r="I33" s="20">
        <v>80</v>
      </c>
      <c r="J33" s="4">
        <v>80</v>
      </c>
      <c r="K33" s="20">
        <v>95</v>
      </c>
      <c r="L33" s="4">
        <v>80</v>
      </c>
      <c r="M33" s="23">
        <f t="shared" si="1"/>
        <v>82.688</v>
      </c>
    </row>
    <row r="34" spans="1:13" ht="12.75" customHeight="1">
      <c r="A34" s="4">
        <v>3</v>
      </c>
      <c r="B34" s="4">
        <v>52</v>
      </c>
      <c r="C34" s="4" t="s">
        <v>157</v>
      </c>
      <c r="D34" s="4" t="s">
        <v>279</v>
      </c>
      <c r="E34" s="6">
        <v>33672</v>
      </c>
      <c r="F34" s="5">
        <v>47</v>
      </c>
      <c r="G34" s="4" t="s">
        <v>8</v>
      </c>
      <c r="H34" s="16">
        <v>1.0494</v>
      </c>
      <c r="I34" s="4">
        <v>65</v>
      </c>
      <c r="J34" s="4">
        <v>70</v>
      </c>
      <c r="K34" s="4">
        <v>75</v>
      </c>
      <c r="L34" s="4">
        <v>75</v>
      </c>
      <c r="M34" s="23">
        <f t="shared" si="1"/>
        <v>78.70500000000001</v>
      </c>
    </row>
    <row r="35" spans="1:13" ht="12.75" customHeight="1">
      <c r="A35" s="4">
        <v>1</v>
      </c>
      <c r="B35" s="4">
        <v>56</v>
      </c>
      <c r="C35" s="4" t="s">
        <v>136</v>
      </c>
      <c r="D35" s="4" t="s">
        <v>2</v>
      </c>
      <c r="E35" s="6">
        <v>33247</v>
      </c>
      <c r="F35" s="5">
        <v>55.5</v>
      </c>
      <c r="G35" s="4" t="s">
        <v>8</v>
      </c>
      <c r="H35" s="16">
        <v>0.9208</v>
      </c>
      <c r="I35" s="4">
        <v>120</v>
      </c>
      <c r="J35" s="20">
        <v>125</v>
      </c>
      <c r="K35" s="20">
        <v>125</v>
      </c>
      <c r="L35" s="4">
        <v>120</v>
      </c>
      <c r="M35" s="23">
        <f t="shared" si="1"/>
        <v>110.496</v>
      </c>
    </row>
    <row r="36" spans="1:13" ht="12.75" customHeight="1">
      <c r="A36" s="4">
        <v>2</v>
      </c>
      <c r="B36" s="4">
        <v>56</v>
      </c>
      <c r="C36" s="4" t="s">
        <v>171</v>
      </c>
      <c r="D36" s="4" t="s">
        <v>2</v>
      </c>
      <c r="E36" s="6">
        <v>33129</v>
      </c>
      <c r="F36" s="5">
        <v>54.8</v>
      </c>
      <c r="G36" s="4" t="s">
        <v>8</v>
      </c>
      <c r="H36" s="16">
        <v>0.9263</v>
      </c>
      <c r="I36" s="4">
        <v>102.5</v>
      </c>
      <c r="J36" s="4">
        <v>107.5</v>
      </c>
      <c r="K36" s="20">
        <v>115</v>
      </c>
      <c r="L36" s="4">
        <v>107.5</v>
      </c>
      <c r="M36" s="23">
        <f t="shared" si="1"/>
        <v>99.57725</v>
      </c>
    </row>
    <row r="37" spans="1:13" ht="12.75" customHeight="1">
      <c r="A37" s="4">
        <v>3</v>
      </c>
      <c r="B37" s="4">
        <v>56</v>
      </c>
      <c r="C37" s="4" t="s">
        <v>51</v>
      </c>
      <c r="D37" s="4" t="s">
        <v>207</v>
      </c>
      <c r="E37" s="6">
        <v>32382</v>
      </c>
      <c r="F37" s="5">
        <v>56</v>
      </c>
      <c r="G37" s="4" t="s">
        <v>8</v>
      </c>
      <c r="H37" s="16">
        <v>0.911</v>
      </c>
      <c r="I37" s="4">
        <v>100</v>
      </c>
      <c r="J37" s="4">
        <v>107.5</v>
      </c>
      <c r="K37" s="20">
        <v>110</v>
      </c>
      <c r="L37" s="4">
        <v>107.5</v>
      </c>
      <c r="M37" s="23">
        <f t="shared" si="1"/>
        <v>97.9325</v>
      </c>
    </row>
    <row r="38" spans="1:13" ht="12.75" customHeight="1">
      <c r="A38" s="4">
        <v>1</v>
      </c>
      <c r="B38" s="4">
        <v>60</v>
      </c>
      <c r="C38" s="4" t="s">
        <v>208</v>
      </c>
      <c r="D38" s="4" t="s">
        <v>279</v>
      </c>
      <c r="E38" s="6">
        <v>38128</v>
      </c>
      <c r="F38" s="5">
        <v>57.9</v>
      </c>
      <c r="G38" s="4" t="s">
        <v>21</v>
      </c>
      <c r="H38" s="16">
        <v>0.8851</v>
      </c>
      <c r="I38" s="4">
        <v>67.5</v>
      </c>
      <c r="J38" s="4">
        <v>72.5</v>
      </c>
      <c r="K38" s="4">
        <v>80</v>
      </c>
      <c r="L38" s="4">
        <v>80</v>
      </c>
      <c r="M38" s="23">
        <f>L38*H38</f>
        <v>70.80799999999999</v>
      </c>
    </row>
    <row r="39" spans="1:13" ht="12.75" customHeight="1">
      <c r="A39" s="4">
        <v>1</v>
      </c>
      <c r="B39" s="4">
        <v>67.5</v>
      </c>
      <c r="C39" s="4" t="s">
        <v>114</v>
      </c>
      <c r="D39" s="4" t="s">
        <v>279</v>
      </c>
      <c r="E39" s="4"/>
      <c r="F39" s="5">
        <v>67.1</v>
      </c>
      <c r="G39" s="4" t="s">
        <v>21</v>
      </c>
      <c r="H39" s="16">
        <v>0.7827</v>
      </c>
      <c r="I39" s="4">
        <v>85</v>
      </c>
      <c r="J39" s="4">
        <v>95</v>
      </c>
      <c r="K39" s="4">
        <v>100</v>
      </c>
      <c r="L39" s="4">
        <v>100</v>
      </c>
      <c r="M39" s="23">
        <f>L39*H39</f>
        <v>78.27</v>
      </c>
    </row>
    <row r="40" spans="1:13" ht="12.75" customHeight="1">
      <c r="A40" s="4">
        <v>1</v>
      </c>
      <c r="B40" s="4">
        <v>67.5</v>
      </c>
      <c r="C40" s="4" t="s">
        <v>272</v>
      </c>
      <c r="D40" s="4" t="s">
        <v>273</v>
      </c>
      <c r="E40" s="6">
        <v>27941</v>
      </c>
      <c r="F40" s="5">
        <v>62.8</v>
      </c>
      <c r="G40" s="4" t="s">
        <v>8</v>
      </c>
      <c r="H40" s="16">
        <v>0.8302</v>
      </c>
      <c r="I40" s="4">
        <v>115</v>
      </c>
      <c r="J40" s="4">
        <v>125</v>
      </c>
      <c r="K40" s="20">
        <v>132.5</v>
      </c>
      <c r="L40" s="4">
        <v>125</v>
      </c>
      <c r="M40" s="23">
        <f t="shared" si="1"/>
        <v>103.775</v>
      </c>
    </row>
    <row r="41" spans="1:13" ht="12.75" customHeight="1">
      <c r="A41" s="4">
        <v>1</v>
      </c>
      <c r="B41" s="4">
        <v>67.5</v>
      </c>
      <c r="C41" s="4" t="s">
        <v>156</v>
      </c>
      <c r="D41" s="4" t="s">
        <v>257</v>
      </c>
      <c r="E41" s="6">
        <v>27753</v>
      </c>
      <c r="F41" s="5">
        <v>64</v>
      </c>
      <c r="G41" s="4" t="s">
        <v>20</v>
      </c>
      <c r="H41" s="16">
        <v>0.8306</v>
      </c>
      <c r="I41" s="4">
        <v>132.5</v>
      </c>
      <c r="J41" s="4" t="s">
        <v>280</v>
      </c>
      <c r="K41" s="4" t="s">
        <v>280</v>
      </c>
      <c r="L41" s="4">
        <v>132.5</v>
      </c>
      <c r="M41" s="23">
        <f t="shared" si="1"/>
        <v>110.0545</v>
      </c>
    </row>
    <row r="42" spans="1:13" ht="12.75" customHeight="1">
      <c r="A42" s="4">
        <v>2</v>
      </c>
      <c r="B42" s="4">
        <v>67.5</v>
      </c>
      <c r="C42" s="4" t="s">
        <v>159</v>
      </c>
      <c r="D42" s="4" t="s">
        <v>213</v>
      </c>
      <c r="E42" s="6">
        <v>27553</v>
      </c>
      <c r="F42" s="5">
        <v>63.8</v>
      </c>
      <c r="G42" s="4" t="s">
        <v>20</v>
      </c>
      <c r="H42" s="16">
        <v>0.8306</v>
      </c>
      <c r="I42" s="20">
        <v>92.5</v>
      </c>
      <c r="J42" s="4">
        <v>92.5</v>
      </c>
      <c r="K42" s="4">
        <v>100</v>
      </c>
      <c r="L42" s="4">
        <v>100</v>
      </c>
      <c r="M42" s="23">
        <f t="shared" si="1"/>
        <v>83.06</v>
      </c>
    </row>
    <row r="43" spans="1:13" ht="12.75" customHeight="1">
      <c r="A43" s="24"/>
      <c r="B43" s="24"/>
      <c r="C43" s="24"/>
      <c r="D43" s="24"/>
      <c r="E43" s="71"/>
      <c r="F43" s="43"/>
      <c r="G43" s="15"/>
      <c r="H43" s="29"/>
      <c r="I43" s="63"/>
      <c r="J43" s="24"/>
      <c r="K43" s="24"/>
      <c r="L43" s="24"/>
      <c r="M43" s="49"/>
    </row>
    <row r="44" spans="1:23" s="82" customFormat="1" ht="12.75" customHeight="1">
      <c r="A44" s="4"/>
      <c r="B44" s="4"/>
      <c r="C44" s="111" t="s">
        <v>312</v>
      </c>
      <c r="D44" s="122"/>
      <c r="E44" s="123"/>
      <c r="F44" s="5"/>
      <c r="G44" s="4"/>
      <c r="H44" s="83" t="s">
        <v>258</v>
      </c>
      <c r="I44" s="83" t="s">
        <v>259</v>
      </c>
      <c r="J44" s="24"/>
      <c r="K44" s="24"/>
      <c r="L44" s="24"/>
      <c r="M44" s="72"/>
      <c r="N44" s="24"/>
      <c r="O44" s="73"/>
      <c r="P44" s="73"/>
      <c r="Q44" s="73"/>
      <c r="R44" s="73"/>
      <c r="S44" s="73"/>
      <c r="T44" s="73"/>
      <c r="U44" s="73"/>
      <c r="V44" s="73"/>
      <c r="W44" s="85"/>
    </row>
    <row r="45" spans="1:23" s="82" customFormat="1" ht="12.75" customHeight="1">
      <c r="A45" s="4">
        <v>1</v>
      </c>
      <c r="B45" s="4">
        <v>100</v>
      </c>
      <c r="C45" s="4" t="s">
        <v>183</v>
      </c>
      <c r="D45" s="4" t="s">
        <v>58</v>
      </c>
      <c r="E45" s="6">
        <v>31459</v>
      </c>
      <c r="F45" s="5">
        <v>78.9</v>
      </c>
      <c r="G45" s="4" t="s">
        <v>8</v>
      </c>
      <c r="H45" s="4">
        <v>67</v>
      </c>
      <c r="I45" s="80">
        <f aca="true" t="shared" si="2" ref="I45:I55">100*H45/F45</f>
        <v>84.91761723700887</v>
      </c>
      <c r="J45" s="24"/>
      <c r="K45" s="24"/>
      <c r="L45" s="24"/>
      <c r="M45" s="72"/>
      <c r="N45" s="24"/>
      <c r="O45" s="73"/>
      <c r="P45" s="73"/>
      <c r="Q45" s="73"/>
      <c r="R45" s="73"/>
      <c r="S45" s="73"/>
      <c r="T45" s="73"/>
      <c r="U45" s="73"/>
      <c r="V45" s="73"/>
      <c r="W45" s="85"/>
    </row>
    <row r="46" spans="1:23" s="82" customFormat="1" ht="12.75" customHeight="1">
      <c r="A46" s="4">
        <v>2</v>
      </c>
      <c r="B46" s="4">
        <v>100</v>
      </c>
      <c r="C46" s="4" t="s">
        <v>101</v>
      </c>
      <c r="D46" s="4" t="s">
        <v>230</v>
      </c>
      <c r="E46" s="6">
        <v>20823</v>
      </c>
      <c r="F46" s="5">
        <v>94.4</v>
      </c>
      <c r="G46" s="4" t="s">
        <v>8</v>
      </c>
      <c r="H46" s="4">
        <v>55</v>
      </c>
      <c r="I46" s="80">
        <f t="shared" si="2"/>
        <v>58.262711864406775</v>
      </c>
      <c r="J46" s="24"/>
      <c r="K46" s="24"/>
      <c r="L46" s="24"/>
      <c r="M46" s="72"/>
      <c r="N46" s="24"/>
      <c r="O46" s="73"/>
      <c r="P46" s="73"/>
      <c r="Q46" s="73"/>
      <c r="R46" s="73"/>
      <c r="S46" s="73"/>
      <c r="T46" s="73"/>
      <c r="U46" s="73"/>
      <c r="V46" s="73"/>
      <c r="W46" s="85"/>
    </row>
    <row r="47" spans="1:23" s="82" customFormat="1" ht="12.75" customHeight="1">
      <c r="A47" s="4">
        <v>3</v>
      </c>
      <c r="B47" s="4">
        <v>100</v>
      </c>
      <c r="C47" s="4" t="s">
        <v>185</v>
      </c>
      <c r="D47" s="4" t="s">
        <v>58</v>
      </c>
      <c r="E47" s="6">
        <v>28818</v>
      </c>
      <c r="F47" s="5">
        <v>92.4</v>
      </c>
      <c r="G47" s="4" t="s">
        <v>8</v>
      </c>
      <c r="H47" s="4">
        <v>52</v>
      </c>
      <c r="I47" s="80">
        <f t="shared" si="2"/>
        <v>56.277056277056275</v>
      </c>
      <c r="J47" s="24"/>
      <c r="K47" s="24"/>
      <c r="L47" s="24"/>
      <c r="M47" s="72"/>
      <c r="N47" s="24"/>
      <c r="O47" s="73"/>
      <c r="P47" s="73"/>
      <c r="Q47" s="73"/>
      <c r="R47" s="73"/>
      <c r="S47" s="73"/>
      <c r="T47" s="73"/>
      <c r="U47" s="73"/>
      <c r="V47" s="73"/>
      <c r="W47" s="85"/>
    </row>
    <row r="48" spans="1:23" s="82" customFormat="1" ht="12.75" customHeight="1">
      <c r="A48" s="4"/>
      <c r="B48" s="4">
        <v>100</v>
      </c>
      <c r="C48" s="4" t="s">
        <v>104</v>
      </c>
      <c r="D48" s="4" t="s">
        <v>2</v>
      </c>
      <c r="E48" s="6">
        <v>31547</v>
      </c>
      <c r="F48" s="5">
        <v>70</v>
      </c>
      <c r="G48" s="4" t="s">
        <v>8</v>
      </c>
      <c r="H48" s="4">
        <v>38</v>
      </c>
      <c r="I48" s="80">
        <f t="shared" si="2"/>
        <v>54.285714285714285</v>
      </c>
      <c r="J48" s="24"/>
      <c r="K48" s="24"/>
      <c r="L48" s="24"/>
      <c r="M48" s="72"/>
      <c r="N48" s="24"/>
      <c r="O48" s="73"/>
      <c r="P48" s="73"/>
      <c r="Q48" s="73"/>
      <c r="R48" s="73"/>
      <c r="S48" s="73"/>
      <c r="T48" s="73"/>
      <c r="U48" s="73"/>
      <c r="V48" s="73"/>
      <c r="W48" s="85"/>
    </row>
    <row r="49" spans="1:23" s="82" customFormat="1" ht="12.75" customHeight="1">
      <c r="A49" s="4"/>
      <c r="B49" s="4">
        <v>100</v>
      </c>
      <c r="C49" s="4" t="s">
        <v>138</v>
      </c>
      <c r="D49" s="4" t="s">
        <v>58</v>
      </c>
      <c r="E49" s="6">
        <v>31782</v>
      </c>
      <c r="F49" s="5">
        <v>74.2</v>
      </c>
      <c r="G49" s="4" t="s">
        <v>8</v>
      </c>
      <c r="H49" s="4">
        <v>26</v>
      </c>
      <c r="I49" s="80">
        <f>100*H49/F49</f>
        <v>35.04043126684636</v>
      </c>
      <c r="J49" s="24"/>
      <c r="K49" s="24"/>
      <c r="L49" s="24"/>
      <c r="M49" s="72"/>
      <c r="N49" s="24"/>
      <c r="O49" s="73"/>
      <c r="P49" s="73"/>
      <c r="Q49" s="73"/>
      <c r="R49" s="73"/>
      <c r="S49" s="73"/>
      <c r="T49" s="73"/>
      <c r="U49" s="73"/>
      <c r="V49" s="73"/>
      <c r="W49" s="85"/>
    </row>
    <row r="50" spans="1:23" s="82" customFormat="1" ht="12.75" customHeight="1">
      <c r="A50" s="4">
        <v>1</v>
      </c>
      <c r="B50" s="4">
        <v>150</v>
      </c>
      <c r="C50" s="4" t="s">
        <v>111</v>
      </c>
      <c r="D50" s="4" t="s">
        <v>216</v>
      </c>
      <c r="E50" s="6">
        <v>28072</v>
      </c>
      <c r="F50" s="5">
        <v>81</v>
      </c>
      <c r="G50" s="4" t="s">
        <v>8</v>
      </c>
      <c r="H50" s="4">
        <v>21</v>
      </c>
      <c r="I50" s="80">
        <f>100*H50/F50</f>
        <v>25.925925925925927</v>
      </c>
      <c r="J50" s="24"/>
      <c r="K50" s="24"/>
      <c r="L50" s="24"/>
      <c r="M50" s="72"/>
      <c r="N50" s="24"/>
      <c r="O50" s="73"/>
      <c r="P50" s="73"/>
      <c r="Q50" s="73"/>
      <c r="R50" s="73"/>
      <c r="S50" s="73"/>
      <c r="T50" s="73"/>
      <c r="U50" s="73"/>
      <c r="V50" s="73"/>
      <c r="W50" s="85"/>
    </row>
    <row r="51" spans="1:9" ht="12.75" customHeight="1">
      <c r="A51" s="65"/>
      <c r="B51" s="15"/>
      <c r="C51" s="70"/>
      <c r="D51" s="24"/>
      <c r="E51" s="71"/>
      <c r="F51" s="43"/>
      <c r="G51" s="15"/>
      <c r="H51" s="15"/>
      <c r="I51" s="86"/>
    </row>
    <row r="52" spans="1:23" s="82" customFormat="1" ht="12.75" customHeight="1">
      <c r="A52" s="4"/>
      <c r="B52" s="4"/>
      <c r="C52" s="111" t="s">
        <v>311</v>
      </c>
      <c r="D52" s="112"/>
      <c r="E52" s="113"/>
      <c r="F52" s="5"/>
      <c r="G52" s="4"/>
      <c r="H52" s="4"/>
      <c r="I52" s="80"/>
      <c r="J52" s="24"/>
      <c r="K52" s="24"/>
      <c r="L52" s="24"/>
      <c r="M52" s="72"/>
      <c r="N52" s="24"/>
      <c r="O52" s="73"/>
      <c r="P52" s="73"/>
      <c r="Q52" s="73"/>
      <c r="R52" s="73"/>
      <c r="S52" s="73"/>
      <c r="T52" s="73"/>
      <c r="U52" s="73"/>
      <c r="V52" s="73"/>
      <c r="W52" s="85"/>
    </row>
    <row r="53" spans="1:23" s="82" customFormat="1" ht="12.75" customHeight="1">
      <c r="A53" s="4">
        <v>1</v>
      </c>
      <c r="B53" s="4" t="s">
        <v>247</v>
      </c>
      <c r="C53" s="4" t="s">
        <v>158</v>
      </c>
      <c r="D53" s="4" t="s">
        <v>281</v>
      </c>
      <c r="E53" s="6">
        <v>28729</v>
      </c>
      <c r="F53" s="5">
        <v>89.4</v>
      </c>
      <c r="G53" s="4" t="s">
        <v>8</v>
      </c>
      <c r="H53" s="4">
        <v>70</v>
      </c>
      <c r="I53" s="80">
        <f t="shared" si="2"/>
        <v>78.29977628635346</v>
      </c>
      <c r="J53" s="24"/>
      <c r="K53" s="24"/>
      <c r="L53" s="24"/>
      <c r="M53" s="72"/>
      <c r="N53" s="24"/>
      <c r="O53" s="73"/>
      <c r="P53" s="73"/>
      <c r="Q53" s="73"/>
      <c r="R53" s="73"/>
      <c r="S53" s="73"/>
      <c r="T53" s="73"/>
      <c r="U53" s="73"/>
      <c r="V53" s="73"/>
      <c r="W53" s="85"/>
    </row>
    <row r="54" spans="1:23" s="82" customFormat="1" ht="12.75" customHeight="1">
      <c r="A54" s="4">
        <v>2</v>
      </c>
      <c r="B54" s="4" t="s">
        <v>247</v>
      </c>
      <c r="C54" s="4" t="s">
        <v>162</v>
      </c>
      <c r="D54" s="4" t="s">
        <v>281</v>
      </c>
      <c r="E54" s="6">
        <v>31127</v>
      </c>
      <c r="F54" s="5">
        <v>64.4</v>
      </c>
      <c r="G54" s="4" t="s">
        <v>8</v>
      </c>
      <c r="H54" s="4">
        <v>45</v>
      </c>
      <c r="I54" s="80">
        <f t="shared" si="2"/>
        <v>69.87577639751552</v>
      </c>
      <c r="J54" s="24"/>
      <c r="K54" s="24"/>
      <c r="L54" s="24"/>
      <c r="M54" s="72"/>
      <c r="N54" s="24"/>
      <c r="O54" s="73"/>
      <c r="P54" s="73"/>
      <c r="Q54" s="73"/>
      <c r="R54" s="73"/>
      <c r="S54" s="73"/>
      <c r="T54" s="73"/>
      <c r="U54" s="73"/>
      <c r="V54" s="73"/>
      <c r="W54" s="85"/>
    </row>
    <row r="55" spans="1:23" s="82" customFormat="1" ht="12.75" customHeight="1">
      <c r="A55" s="4">
        <v>3</v>
      </c>
      <c r="B55" s="4" t="s">
        <v>247</v>
      </c>
      <c r="C55" s="4" t="s">
        <v>161</v>
      </c>
      <c r="D55" s="4" t="s">
        <v>253</v>
      </c>
      <c r="E55" s="6">
        <v>33673</v>
      </c>
      <c r="F55" s="5">
        <v>72.9</v>
      </c>
      <c r="G55" s="4" t="s">
        <v>8</v>
      </c>
      <c r="H55" s="4">
        <v>38</v>
      </c>
      <c r="I55" s="80">
        <f t="shared" si="2"/>
        <v>52.12620027434842</v>
      </c>
      <c r="J55" s="24"/>
      <c r="K55" s="24"/>
      <c r="L55" s="24"/>
      <c r="M55" s="72"/>
      <c r="N55" s="24"/>
      <c r="O55" s="73"/>
      <c r="P55" s="73"/>
      <c r="Q55" s="73"/>
      <c r="R55" s="73"/>
      <c r="S55" s="73"/>
      <c r="T55" s="73"/>
      <c r="U55" s="73"/>
      <c r="V55" s="73"/>
      <c r="W55" s="85"/>
    </row>
    <row r="56" spans="1:10" ht="12.75" customHeight="1">
      <c r="A56" s="24"/>
      <c r="B56" s="24"/>
      <c r="C56" s="24"/>
      <c r="D56" s="24"/>
      <c r="E56" s="25"/>
      <c r="F56" s="26"/>
      <c r="G56" s="24"/>
      <c r="H56" s="24"/>
      <c r="I56" s="74"/>
      <c r="J56" s="24"/>
    </row>
    <row r="57" spans="1:22" s="82" customFormat="1" ht="12.75" customHeight="1">
      <c r="A57" s="4"/>
      <c r="B57" s="4"/>
      <c r="C57" s="111" t="s">
        <v>310</v>
      </c>
      <c r="D57" s="122"/>
      <c r="E57" s="123"/>
      <c r="F57" s="5"/>
      <c r="G57" s="4"/>
      <c r="H57" s="4"/>
      <c r="I57" s="80"/>
      <c r="J57" s="24"/>
      <c r="K57" s="24"/>
      <c r="L57" s="24"/>
      <c r="M57" s="72"/>
      <c r="N57" s="24"/>
      <c r="O57" s="73"/>
      <c r="P57" s="73"/>
      <c r="Q57" s="73"/>
      <c r="R57" s="73"/>
      <c r="S57" s="73"/>
      <c r="T57" s="73"/>
      <c r="U57" s="73"/>
      <c r="V57" s="73"/>
    </row>
    <row r="58" spans="1:22" s="82" customFormat="1" ht="12.75" customHeight="1">
      <c r="A58" s="4"/>
      <c r="B58" s="78" t="s">
        <v>1</v>
      </c>
      <c r="C58" s="79"/>
      <c r="D58" s="79"/>
      <c r="E58" s="4"/>
      <c r="F58" s="5"/>
      <c r="G58" s="79"/>
      <c r="H58" s="83" t="s">
        <v>258</v>
      </c>
      <c r="I58" s="83" t="s">
        <v>259</v>
      </c>
      <c r="J58" s="24"/>
      <c r="K58" s="24"/>
      <c r="L58" s="24"/>
      <c r="M58" s="72"/>
      <c r="N58" s="24"/>
      <c r="O58" s="73"/>
      <c r="P58" s="73"/>
      <c r="Q58" s="73"/>
      <c r="R58" s="73"/>
      <c r="S58" s="73"/>
      <c r="T58" s="73"/>
      <c r="U58" s="73"/>
      <c r="V58" s="73"/>
    </row>
    <row r="59" spans="1:22" s="82" customFormat="1" ht="12.75" customHeight="1">
      <c r="A59" s="4">
        <v>1</v>
      </c>
      <c r="B59" s="4">
        <v>35</v>
      </c>
      <c r="C59" s="4" t="s">
        <v>74</v>
      </c>
      <c r="D59" s="4" t="s">
        <v>58</v>
      </c>
      <c r="E59" s="6">
        <v>23655</v>
      </c>
      <c r="F59" s="5">
        <v>55.1</v>
      </c>
      <c r="G59" s="4" t="s">
        <v>283</v>
      </c>
      <c r="H59" s="4">
        <v>27</v>
      </c>
      <c r="I59" s="80">
        <f>B59*H59/F59</f>
        <v>17.15063520871143</v>
      </c>
      <c r="J59" s="24"/>
      <c r="K59" s="24"/>
      <c r="L59" s="24"/>
      <c r="M59" s="72"/>
      <c r="N59" s="24"/>
      <c r="O59" s="73"/>
      <c r="P59" s="73"/>
      <c r="Q59" s="73"/>
      <c r="R59" s="73"/>
      <c r="S59" s="73"/>
      <c r="T59" s="73"/>
      <c r="U59" s="73"/>
      <c r="V59" s="73"/>
    </row>
    <row r="60" spans="1:22" s="82" customFormat="1" ht="12.75" customHeight="1">
      <c r="A60" s="4">
        <v>1</v>
      </c>
      <c r="B60" s="4">
        <v>35</v>
      </c>
      <c r="C60" s="4" t="s">
        <v>163</v>
      </c>
      <c r="D60" s="4" t="s">
        <v>2</v>
      </c>
      <c r="E60" s="6">
        <v>34271</v>
      </c>
      <c r="F60" s="5">
        <v>55.5</v>
      </c>
      <c r="G60" s="4" t="s">
        <v>8</v>
      </c>
      <c r="H60" s="4">
        <v>44</v>
      </c>
      <c r="I60" s="80">
        <f>B60*H60/F60</f>
        <v>27.74774774774775</v>
      </c>
      <c r="J60" s="24"/>
      <c r="K60" s="24"/>
      <c r="L60" s="24"/>
      <c r="M60" s="72"/>
      <c r="N60" s="24"/>
      <c r="O60" s="73"/>
      <c r="P60" s="73"/>
      <c r="Q60" s="73"/>
      <c r="R60" s="73"/>
      <c r="S60" s="73"/>
      <c r="T60" s="73"/>
      <c r="U60" s="73"/>
      <c r="V60" s="73"/>
    </row>
    <row r="61" spans="1:22" s="82" customFormat="1" ht="12.75" customHeight="1">
      <c r="A61" s="4">
        <v>2</v>
      </c>
      <c r="B61" s="4">
        <v>35</v>
      </c>
      <c r="C61" s="4" t="s">
        <v>130</v>
      </c>
      <c r="D61" s="4" t="s">
        <v>261</v>
      </c>
      <c r="E61" s="6">
        <v>31612</v>
      </c>
      <c r="F61" s="5">
        <v>56.7</v>
      </c>
      <c r="G61" s="4" t="s">
        <v>8</v>
      </c>
      <c r="H61" s="4">
        <v>26</v>
      </c>
      <c r="I61" s="80">
        <f>B61*H61/F61</f>
        <v>16.049382716049383</v>
      </c>
      <c r="J61" s="24"/>
      <c r="K61" s="24"/>
      <c r="L61" s="24"/>
      <c r="M61" s="72"/>
      <c r="N61" s="24"/>
      <c r="O61" s="73"/>
      <c r="P61" s="73"/>
      <c r="Q61" s="73"/>
      <c r="R61" s="73"/>
      <c r="S61" s="73"/>
      <c r="T61" s="73"/>
      <c r="U61" s="73"/>
      <c r="V61" s="73"/>
    </row>
    <row r="62" spans="1:9" ht="12.75" customHeight="1">
      <c r="A62" s="24"/>
      <c r="B62" s="24"/>
      <c r="C62" s="24"/>
      <c r="D62" s="24"/>
      <c r="E62" s="25"/>
      <c r="F62" s="26"/>
      <c r="G62" s="24"/>
      <c r="H62" s="24"/>
      <c r="I62" s="87"/>
    </row>
    <row r="63" spans="1:23" s="82" customFormat="1" ht="12.75" customHeight="1">
      <c r="A63" s="4"/>
      <c r="B63" s="4"/>
      <c r="C63" s="111" t="s">
        <v>305</v>
      </c>
      <c r="D63" s="112"/>
      <c r="E63" s="113"/>
      <c r="F63" s="5"/>
      <c r="G63" s="4"/>
      <c r="H63" s="4"/>
      <c r="I63" s="80"/>
      <c r="J63" s="24"/>
      <c r="K63" s="24"/>
      <c r="L63" s="24"/>
      <c r="M63" s="72"/>
      <c r="N63" s="24"/>
      <c r="O63" s="73"/>
      <c r="P63" s="73"/>
      <c r="Q63" s="73"/>
      <c r="R63" s="73"/>
      <c r="S63" s="73"/>
      <c r="T63" s="73"/>
      <c r="U63" s="73"/>
      <c r="V63" s="73"/>
      <c r="W63" s="85"/>
    </row>
    <row r="64" spans="1:23" s="82" customFormat="1" ht="12.75" customHeight="1">
      <c r="A64" s="4"/>
      <c r="B64" s="110" t="s">
        <v>304</v>
      </c>
      <c r="C64" s="110"/>
      <c r="D64" s="4"/>
      <c r="E64" s="4"/>
      <c r="F64" s="5"/>
      <c r="G64" s="4"/>
      <c r="H64" s="4"/>
      <c r="I64" s="91"/>
      <c r="J64" s="24"/>
      <c r="K64" s="24"/>
      <c r="L64" s="24"/>
      <c r="M64" s="72"/>
      <c r="N64" s="24"/>
      <c r="O64" s="73"/>
      <c r="P64" s="73"/>
      <c r="Q64" s="73"/>
      <c r="R64" s="73"/>
      <c r="S64" s="73"/>
      <c r="T64" s="73"/>
      <c r="U64" s="73"/>
      <c r="V64" s="73"/>
      <c r="W64" s="85"/>
    </row>
    <row r="65" spans="1:23" s="82" customFormat="1" ht="12.75" customHeight="1">
      <c r="A65" s="11">
        <v>1</v>
      </c>
      <c r="B65" s="11">
        <v>55</v>
      </c>
      <c r="C65" s="11" t="s">
        <v>173</v>
      </c>
      <c r="D65" s="11" t="s">
        <v>260</v>
      </c>
      <c r="E65" s="12">
        <v>35132</v>
      </c>
      <c r="F65" s="13">
        <v>73.5</v>
      </c>
      <c r="G65" s="11" t="s">
        <v>19</v>
      </c>
      <c r="H65" s="11">
        <v>55</v>
      </c>
      <c r="I65" s="80">
        <f>B65*H65/F65</f>
        <v>41.156462585034014</v>
      </c>
      <c r="J65" s="88"/>
      <c r="K65" s="88"/>
      <c r="L65" s="88"/>
      <c r="M65" s="89"/>
      <c r="N65" s="88"/>
      <c r="O65" s="90"/>
      <c r="P65" s="73"/>
      <c r="Q65" s="73"/>
      <c r="R65" s="73"/>
      <c r="S65" s="73"/>
      <c r="T65" s="73"/>
      <c r="U65" s="73"/>
      <c r="V65" s="73"/>
      <c r="W65" s="85"/>
    </row>
    <row r="66" spans="1:23" s="92" customFormat="1" ht="12.75" customHeight="1">
      <c r="A66" s="11">
        <v>1</v>
      </c>
      <c r="B66" s="11">
        <v>55</v>
      </c>
      <c r="C66" s="11" t="s">
        <v>178</v>
      </c>
      <c r="D66" s="11" t="s">
        <v>58</v>
      </c>
      <c r="E66" s="12">
        <v>31877</v>
      </c>
      <c r="F66" s="13">
        <v>71.6</v>
      </c>
      <c r="G66" s="11" t="s">
        <v>8</v>
      </c>
      <c r="H66" s="11">
        <v>76</v>
      </c>
      <c r="I66" s="80">
        <f aca="true" t="shared" si="3" ref="I66:I89">B66*H66/F66</f>
        <v>58.37988826815643</v>
      </c>
      <c r="J66" s="88"/>
      <c r="K66" s="88"/>
      <c r="L66" s="88"/>
      <c r="M66" s="89"/>
      <c r="N66" s="88"/>
      <c r="O66" s="73"/>
      <c r="P66" s="90"/>
      <c r="Q66" s="90"/>
      <c r="R66" s="90"/>
      <c r="S66" s="90"/>
      <c r="T66" s="90"/>
      <c r="U66" s="90"/>
      <c r="V66" s="90"/>
      <c r="W66" s="93"/>
    </row>
    <row r="67" spans="1:23" s="92" customFormat="1" ht="12.75" customHeight="1">
      <c r="A67" s="11">
        <v>2</v>
      </c>
      <c r="B67" s="11">
        <v>55</v>
      </c>
      <c r="C67" s="11" t="s">
        <v>23</v>
      </c>
      <c r="D67" s="11" t="s">
        <v>24</v>
      </c>
      <c r="E67" s="12">
        <v>30290</v>
      </c>
      <c r="F67" s="13">
        <v>77.1</v>
      </c>
      <c r="G67" s="11" t="s">
        <v>8</v>
      </c>
      <c r="H67" s="11">
        <v>79</v>
      </c>
      <c r="I67" s="80">
        <f t="shared" si="3"/>
        <v>56.355382619974066</v>
      </c>
      <c r="J67" s="88"/>
      <c r="K67" s="88"/>
      <c r="L67" s="88"/>
      <c r="M67" s="89"/>
      <c r="N67" s="88"/>
      <c r="O67" s="90"/>
      <c r="P67" s="90"/>
      <c r="Q67" s="90"/>
      <c r="R67" s="90"/>
      <c r="S67" s="90"/>
      <c r="T67" s="90"/>
      <c r="U67" s="90"/>
      <c r="V67" s="90"/>
      <c r="W67" s="93"/>
    </row>
    <row r="68" spans="1:23" s="92" customFormat="1" ht="12.75" customHeight="1">
      <c r="A68" s="11">
        <v>3</v>
      </c>
      <c r="B68" s="11">
        <v>55</v>
      </c>
      <c r="C68" s="11" t="s">
        <v>46</v>
      </c>
      <c r="D68" s="11" t="s">
        <v>58</v>
      </c>
      <c r="E68" s="12">
        <v>32423</v>
      </c>
      <c r="F68" s="13">
        <v>81.5</v>
      </c>
      <c r="G68" s="11" t="s">
        <v>8</v>
      </c>
      <c r="H68" s="11">
        <v>67</v>
      </c>
      <c r="I68" s="80">
        <f t="shared" si="3"/>
        <v>45.214723926380366</v>
      </c>
      <c r="J68" s="88"/>
      <c r="K68" s="88"/>
      <c r="L68" s="88"/>
      <c r="M68" s="89"/>
      <c r="N68" s="88"/>
      <c r="O68" s="90"/>
      <c r="P68" s="90"/>
      <c r="Q68" s="90"/>
      <c r="R68" s="90"/>
      <c r="S68" s="90"/>
      <c r="T68" s="90"/>
      <c r="U68" s="90"/>
      <c r="V68" s="90"/>
      <c r="W68" s="93"/>
    </row>
    <row r="69" spans="1:23" s="92" customFormat="1" ht="12.75" customHeight="1">
      <c r="A69" s="11"/>
      <c r="B69" s="11">
        <v>55</v>
      </c>
      <c r="C69" s="11" t="s">
        <v>77</v>
      </c>
      <c r="D69" s="11" t="s">
        <v>58</v>
      </c>
      <c r="E69" s="12">
        <v>30131</v>
      </c>
      <c r="F69" s="13">
        <v>81.1</v>
      </c>
      <c r="G69" s="11" t="s">
        <v>8</v>
      </c>
      <c r="H69" s="11">
        <v>64</v>
      </c>
      <c r="I69" s="80">
        <f t="shared" si="3"/>
        <v>43.403205918618994</v>
      </c>
      <c r="J69" s="88"/>
      <c r="K69" s="88"/>
      <c r="L69" s="88"/>
      <c r="M69" s="89"/>
      <c r="N69" s="88"/>
      <c r="O69" s="90"/>
      <c r="P69" s="90"/>
      <c r="Q69" s="90"/>
      <c r="R69" s="90"/>
      <c r="S69" s="90"/>
      <c r="T69" s="90"/>
      <c r="U69" s="90"/>
      <c r="V69" s="90"/>
      <c r="W69" s="93"/>
    </row>
    <row r="70" spans="1:23" s="92" customFormat="1" ht="12.75" customHeight="1">
      <c r="A70" s="11"/>
      <c r="B70" s="11">
        <v>55</v>
      </c>
      <c r="C70" s="11" t="s">
        <v>72</v>
      </c>
      <c r="D70" s="11" t="s">
        <v>58</v>
      </c>
      <c r="E70" s="12">
        <v>32539</v>
      </c>
      <c r="F70" s="13">
        <v>81.4</v>
      </c>
      <c r="G70" s="11" t="s">
        <v>8</v>
      </c>
      <c r="H70" s="11">
        <v>58</v>
      </c>
      <c r="I70" s="80">
        <f t="shared" si="3"/>
        <v>39.189189189189186</v>
      </c>
      <c r="J70" s="88"/>
      <c r="K70" s="88"/>
      <c r="L70" s="88"/>
      <c r="M70" s="89"/>
      <c r="N70" s="88"/>
      <c r="O70" s="90"/>
      <c r="P70" s="90"/>
      <c r="Q70" s="90"/>
      <c r="R70" s="90"/>
      <c r="S70" s="90"/>
      <c r="T70" s="90"/>
      <c r="U70" s="90"/>
      <c r="V70" s="90"/>
      <c r="W70" s="93"/>
    </row>
    <row r="71" spans="1:23" s="92" customFormat="1" ht="12.75" customHeight="1">
      <c r="A71" s="11"/>
      <c r="B71" s="11">
        <v>55</v>
      </c>
      <c r="C71" s="11" t="s">
        <v>165</v>
      </c>
      <c r="D71" s="11" t="s">
        <v>5</v>
      </c>
      <c r="E71" s="12">
        <v>28737</v>
      </c>
      <c r="F71" s="13">
        <v>88.5</v>
      </c>
      <c r="G71" s="11" t="s">
        <v>8</v>
      </c>
      <c r="H71" s="11">
        <v>61</v>
      </c>
      <c r="I71" s="80">
        <f t="shared" si="3"/>
        <v>37.909604519774014</v>
      </c>
      <c r="J71" s="88"/>
      <c r="K71" s="88"/>
      <c r="L71" s="88"/>
      <c r="M71" s="89"/>
      <c r="N71" s="88"/>
      <c r="O71" s="90"/>
      <c r="P71" s="90"/>
      <c r="Q71" s="90"/>
      <c r="R71" s="90"/>
      <c r="S71" s="90"/>
      <c r="T71" s="90"/>
      <c r="U71" s="90"/>
      <c r="V71" s="90"/>
      <c r="W71" s="93"/>
    </row>
    <row r="72" spans="1:23" s="92" customFormat="1" ht="12.75" customHeight="1">
      <c r="A72" s="11"/>
      <c r="B72" s="11">
        <v>55</v>
      </c>
      <c r="C72" s="11" t="s">
        <v>117</v>
      </c>
      <c r="D72" s="11" t="s">
        <v>58</v>
      </c>
      <c r="E72" s="12">
        <v>31285</v>
      </c>
      <c r="F72" s="13">
        <v>65.9</v>
      </c>
      <c r="G72" s="11" t="s">
        <v>8</v>
      </c>
      <c r="H72" s="11">
        <v>42</v>
      </c>
      <c r="I72" s="80">
        <f t="shared" si="3"/>
        <v>35.053110773899846</v>
      </c>
      <c r="J72" s="88"/>
      <c r="K72" s="88"/>
      <c r="L72" s="88"/>
      <c r="M72" s="89"/>
      <c r="N72" s="88"/>
      <c r="O72" s="90"/>
      <c r="P72" s="90"/>
      <c r="Q72" s="90"/>
      <c r="R72" s="90"/>
      <c r="S72" s="90"/>
      <c r="T72" s="90"/>
      <c r="U72" s="90"/>
      <c r="V72" s="90"/>
      <c r="W72" s="93"/>
    </row>
    <row r="73" spans="1:23" s="92" customFormat="1" ht="12.75" customHeight="1">
      <c r="A73" s="11"/>
      <c r="B73" s="11">
        <v>55</v>
      </c>
      <c r="C73" s="11" t="s">
        <v>89</v>
      </c>
      <c r="D73" s="11" t="s">
        <v>5</v>
      </c>
      <c r="E73" s="12">
        <v>31197</v>
      </c>
      <c r="F73" s="13">
        <v>95.3</v>
      </c>
      <c r="G73" s="11" t="s">
        <v>8</v>
      </c>
      <c r="H73" s="11">
        <v>59</v>
      </c>
      <c r="I73" s="80">
        <f t="shared" si="3"/>
        <v>34.05036726128017</v>
      </c>
      <c r="J73" s="88"/>
      <c r="K73" s="88"/>
      <c r="L73" s="88"/>
      <c r="M73" s="89"/>
      <c r="N73" s="88"/>
      <c r="O73" s="73"/>
      <c r="P73" s="90"/>
      <c r="Q73" s="90"/>
      <c r="R73" s="90"/>
      <c r="S73" s="90"/>
      <c r="T73" s="90"/>
      <c r="U73" s="90"/>
      <c r="V73" s="90"/>
      <c r="W73" s="93"/>
    </row>
    <row r="74" spans="1:23" s="92" customFormat="1" ht="12.75" customHeight="1">
      <c r="A74" s="11"/>
      <c r="B74" s="11">
        <v>55</v>
      </c>
      <c r="C74" s="11" t="s">
        <v>85</v>
      </c>
      <c r="D74" s="11" t="s">
        <v>58</v>
      </c>
      <c r="E74" s="12">
        <v>30493</v>
      </c>
      <c r="F74" s="13">
        <v>74</v>
      </c>
      <c r="G74" s="11" t="s">
        <v>8</v>
      </c>
      <c r="H74" s="11">
        <v>44</v>
      </c>
      <c r="I74" s="80">
        <f t="shared" si="3"/>
        <v>32.7027027027027</v>
      </c>
      <c r="J74" s="88"/>
      <c r="K74" s="88"/>
      <c r="L74" s="88"/>
      <c r="M74" s="89"/>
      <c r="N74" s="88"/>
      <c r="O74" s="90"/>
      <c r="P74" s="90"/>
      <c r="Q74" s="90"/>
      <c r="R74" s="90"/>
      <c r="S74" s="90"/>
      <c r="T74" s="90"/>
      <c r="U74" s="90"/>
      <c r="V74" s="90"/>
      <c r="W74" s="93"/>
    </row>
    <row r="75" spans="1:23" s="92" customFormat="1" ht="12.75" customHeight="1">
      <c r="A75" s="11"/>
      <c r="B75" s="11">
        <v>55</v>
      </c>
      <c r="C75" s="11" t="s">
        <v>71</v>
      </c>
      <c r="D75" s="11" t="s">
        <v>58</v>
      </c>
      <c r="E75" s="11"/>
      <c r="F75" s="13">
        <v>74.6</v>
      </c>
      <c r="G75" s="11" t="s">
        <v>8</v>
      </c>
      <c r="H75" s="11">
        <v>41</v>
      </c>
      <c r="I75" s="80">
        <f t="shared" si="3"/>
        <v>30.227882037533515</v>
      </c>
      <c r="J75" s="88"/>
      <c r="K75" s="88"/>
      <c r="L75" s="88"/>
      <c r="M75" s="89"/>
      <c r="N75" s="88"/>
      <c r="O75" s="90"/>
      <c r="P75" s="90"/>
      <c r="Q75" s="90"/>
      <c r="R75" s="90"/>
      <c r="S75" s="90"/>
      <c r="T75" s="90"/>
      <c r="U75" s="90"/>
      <c r="V75" s="90"/>
      <c r="W75" s="93"/>
    </row>
    <row r="76" spans="1:23" s="92" customFormat="1" ht="12.75" customHeight="1">
      <c r="A76" s="11"/>
      <c r="B76" s="11">
        <v>55</v>
      </c>
      <c r="C76" s="11" t="s">
        <v>44</v>
      </c>
      <c r="D76" s="11" t="s">
        <v>58</v>
      </c>
      <c r="E76" s="12">
        <v>33369</v>
      </c>
      <c r="F76" s="13">
        <v>85</v>
      </c>
      <c r="G76" s="11" t="s">
        <v>8</v>
      </c>
      <c r="H76" s="11">
        <v>45</v>
      </c>
      <c r="I76" s="80">
        <f t="shared" si="3"/>
        <v>29.11764705882353</v>
      </c>
      <c r="J76" s="88"/>
      <c r="K76" s="88"/>
      <c r="L76" s="88"/>
      <c r="M76" s="89"/>
      <c r="N76" s="88"/>
      <c r="O76" s="90"/>
      <c r="P76" s="90"/>
      <c r="Q76" s="90"/>
      <c r="R76" s="90"/>
      <c r="S76" s="90"/>
      <c r="T76" s="90"/>
      <c r="U76" s="90"/>
      <c r="V76" s="90"/>
      <c r="W76" s="93"/>
    </row>
    <row r="77" spans="1:23" s="92" customFormat="1" ht="12.75" customHeight="1">
      <c r="A77" s="11"/>
      <c r="B77" s="11">
        <v>55</v>
      </c>
      <c r="C77" s="11" t="s">
        <v>76</v>
      </c>
      <c r="D77" s="11" t="s">
        <v>58</v>
      </c>
      <c r="E77" s="12">
        <v>30509</v>
      </c>
      <c r="F77" s="13">
        <v>71.4</v>
      </c>
      <c r="G77" s="11" t="s">
        <v>8</v>
      </c>
      <c r="H77" s="11">
        <v>35</v>
      </c>
      <c r="I77" s="80">
        <f t="shared" si="3"/>
        <v>26.960784313725487</v>
      </c>
      <c r="J77" s="88"/>
      <c r="K77" s="88"/>
      <c r="L77" s="88"/>
      <c r="M77" s="89"/>
      <c r="N77" s="88"/>
      <c r="O77" s="90"/>
      <c r="P77" s="90"/>
      <c r="Q77" s="90"/>
      <c r="R77" s="90"/>
      <c r="S77" s="90"/>
      <c r="T77" s="90"/>
      <c r="U77" s="90"/>
      <c r="V77" s="90"/>
      <c r="W77" s="93"/>
    </row>
    <row r="78" spans="1:23" s="92" customFormat="1" ht="12.75" customHeight="1">
      <c r="A78" s="11"/>
      <c r="B78" s="11">
        <v>55</v>
      </c>
      <c r="C78" s="11" t="s">
        <v>15</v>
      </c>
      <c r="D78" s="11" t="s">
        <v>2</v>
      </c>
      <c r="E78" s="12">
        <v>33554</v>
      </c>
      <c r="F78" s="13">
        <v>72.2</v>
      </c>
      <c r="G78" s="11" t="s">
        <v>8</v>
      </c>
      <c r="H78" s="11">
        <v>29</v>
      </c>
      <c r="I78" s="80">
        <f t="shared" si="3"/>
        <v>22.09141274238227</v>
      </c>
      <c r="J78" s="88"/>
      <c r="K78" s="88"/>
      <c r="L78" s="88"/>
      <c r="M78" s="89"/>
      <c r="N78" s="88"/>
      <c r="O78" s="90"/>
      <c r="P78" s="90"/>
      <c r="Q78" s="90"/>
      <c r="R78" s="90"/>
      <c r="S78" s="90"/>
      <c r="T78" s="90"/>
      <c r="U78" s="90"/>
      <c r="V78" s="90"/>
      <c r="W78" s="93"/>
    </row>
    <row r="79" spans="1:23" s="92" customFormat="1" ht="12.75" customHeight="1">
      <c r="A79" s="11"/>
      <c r="B79" s="11">
        <v>55</v>
      </c>
      <c r="C79" s="11" t="s">
        <v>105</v>
      </c>
      <c r="D79" s="11" t="s">
        <v>262</v>
      </c>
      <c r="E79" s="12">
        <v>32111</v>
      </c>
      <c r="F79" s="13">
        <v>84.3</v>
      </c>
      <c r="G79" s="11" t="s">
        <v>8</v>
      </c>
      <c r="H79" s="11">
        <v>0</v>
      </c>
      <c r="I79" s="80">
        <f t="shared" si="3"/>
        <v>0</v>
      </c>
      <c r="J79" s="88"/>
      <c r="K79" s="88"/>
      <c r="L79" s="88"/>
      <c r="M79" s="89"/>
      <c r="N79" s="88"/>
      <c r="O79" s="90"/>
      <c r="P79" s="90"/>
      <c r="Q79" s="90"/>
      <c r="R79" s="90"/>
      <c r="S79" s="90"/>
      <c r="T79" s="90"/>
      <c r="U79" s="90"/>
      <c r="V79" s="90"/>
      <c r="W79" s="93"/>
    </row>
    <row r="80" spans="1:23" s="92" customFormat="1" ht="12.75" customHeight="1">
      <c r="A80" s="11">
        <v>1</v>
      </c>
      <c r="B80" s="11">
        <v>55</v>
      </c>
      <c r="C80" s="11" t="s">
        <v>25</v>
      </c>
      <c r="D80" s="11" t="s">
        <v>24</v>
      </c>
      <c r="E80" s="12">
        <v>27759</v>
      </c>
      <c r="F80" s="13">
        <v>88.8</v>
      </c>
      <c r="G80" s="11" t="s">
        <v>282</v>
      </c>
      <c r="H80" s="11">
        <v>65</v>
      </c>
      <c r="I80" s="80">
        <f t="shared" si="3"/>
        <v>40.25900900900901</v>
      </c>
      <c r="J80" s="88"/>
      <c r="K80" s="88"/>
      <c r="L80" s="88"/>
      <c r="M80" s="89"/>
      <c r="N80" s="88"/>
      <c r="O80" s="90"/>
      <c r="P80" s="90"/>
      <c r="Q80" s="90"/>
      <c r="R80" s="90"/>
      <c r="S80" s="90"/>
      <c r="T80" s="90"/>
      <c r="U80" s="90"/>
      <c r="V80" s="90"/>
      <c r="W80" s="93"/>
    </row>
    <row r="81" spans="1:23" s="92" customFormat="1" ht="12.75" customHeight="1">
      <c r="A81" s="11">
        <v>2</v>
      </c>
      <c r="B81" s="11">
        <v>55</v>
      </c>
      <c r="C81" s="11" t="s">
        <v>137</v>
      </c>
      <c r="D81" s="11" t="s">
        <v>2</v>
      </c>
      <c r="E81" s="12">
        <v>28434</v>
      </c>
      <c r="F81" s="13">
        <v>86.5</v>
      </c>
      <c r="G81" s="11" t="s">
        <v>282</v>
      </c>
      <c r="H81" s="11">
        <v>56</v>
      </c>
      <c r="I81" s="80">
        <f t="shared" si="3"/>
        <v>35.60693641618497</v>
      </c>
      <c r="J81" s="88"/>
      <c r="K81" s="88"/>
      <c r="L81" s="88"/>
      <c r="M81" s="89"/>
      <c r="N81" s="88"/>
      <c r="O81" s="90"/>
      <c r="P81" s="90"/>
      <c r="Q81" s="90"/>
      <c r="R81" s="90"/>
      <c r="S81" s="90"/>
      <c r="T81" s="90"/>
      <c r="U81" s="90"/>
      <c r="V81" s="90"/>
      <c r="W81" s="93"/>
    </row>
    <row r="82" spans="1:23" s="92" customFormat="1" ht="12.75" customHeight="1">
      <c r="A82" s="4">
        <v>3</v>
      </c>
      <c r="B82" s="4">
        <v>55</v>
      </c>
      <c r="C82" s="4" t="s">
        <v>88</v>
      </c>
      <c r="D82" s="4" t="s">
        <v>5</v>
      </c>
      <c r="E82" s="6">
        <v>27170</v>
      </c>
      <c r="F82" s="5">
        <v>97.6</v>
      </c>
      <c r="G82" s="4" t="s">
        <v>282</v>
      </c>
      <c r="H82" s="4">
        <v>62</v>
      </c>
      <c r="I82" s="80">
        <f t="shared" si="3"/>
        <v>34.93852459016394</v>
      </c>
      <c r="J82" s="24"/>
      <c r="K82" s="24"/>
      <c r="L82" s="24"/>
      <c r="M82" s="72"/>
      <c r="N82" s="24"/>
      <c r="O82" s="73"/>
      <c r="P82" s="90"/>
      <c r="Q82" s="90"/>
      <c r="R82" s="90"/>
      <c r="S82" s="90"/>
      <c r="T82" s="90"/>
      <c r="U82" s="90"/>
      <c r="V82" s="90"/>
      <c r="W82" s="93"/>
    </row>
    <row r="83" spans="1:23" s="92" customFormat="1" ht="12.75" customHeight="1">
      <c r="A83" s="11"/>
      <c r="B83" s="11">
        <v>55</v>
      </c>
      <c r="C83" s="11" t="s">
        <v>150</v>
      </c>
      <c r="D83" s="11" t="s">
        <v>58</v>
      </c>
      <c r="E83" s="12">
        <v>27994</v>
      </c>
      <c r="F83" s="13">
        <v>77.2</v>
      </c>
      <c r="G83" s="11" t="s">
        <v>282</v>
      </c>
      <c r="H83" s="11">
        <v>42</v>
      </c>
      <c r="I83" s="80">
        <f t="shared" si="3"/>
        <v>29.922279792746114</v>
      </c>
      <c r="J83" s="88"/>
      <c r="K83" s="88"/>
      <c r="L83" s="88"/>
      <c r="M83" s="89"/>
      <c r="N83" s="88"/>
      <c r="O83" s="90"/>
      <c r="P83" s="90"/>
      <c r="Q83" s="90"/>
      <c r="R83" s="90"/>
      <c r="S83" s="90"/>
      <c r="T83" s="90"/>
      <c r="U83" s="90"/>
      <c r="V83" s="90"/>
      <c r="W83" s="93"/>
    </row>
    <row r="84" spans="1:23" s="92" customFormat="1" ht="12.75" customHeight="1">
      <c r="A84" s="4"/>
      <c r="B84" s="4">
        <v>55</v>
      </c>
      <c r="C84" s="4" t="s">
        <v>39</v>
      </c>
      <c r="D84" s="4" t="s">
        <v>2</v>
      </c>
      <c r="E84" s="6">
        <v>25594</v>
      </c>
      <c r="F84" s="5">
        <v>81.3</v>
      </c>
      <c r="G84" s="4" t="s">
        <v>282</v>
      </c>
      <c r="H84" s="4">
        <v>36</v>
      </c>
      <c r="I84" s="80">
        <f t="shared" si="3"/>
        <v>24.354243542435427</v>
      </c>
      <c r="J84" s="24"/>
      <c r="K84" s="24"/>
      <c r="L84" s="24"/>
      <c r="M84" s="72"/>
      <c r="N84" s="73"/>
      <c r="O84" s="90"/>
      <c r="P84" s="90"/>
      <c r="Q84" s="90"/>
      <c r="R84" s="90"/>
      <c r="S84" s="90"/>
      <c r="T84" s="90"/>
      <c r="U84" s="90"/>
      <c r="V84" s="90"/>
      <c r="W84" s="93"/>
    </row>
    <row r="85" spans="1:23" s="92" customFormat="1" ht="12.75" customHeight="1">
      <c r="A85" s="4"/>
      <c r="B85" s="4">
        <v>55</v>
      </c>
      <c r="C85" s="4" t="s">
        <v>245</v>
      </c>
      <c r="D85" s="4" t="s">
        <v>219</v>
      </c>
      <c r="E85" s="4"/>
      <c r="F85" s="5">
        <v>80.9</v>
      </c>
      <c r="G85" s="11" t="s">
        <v>282</v>
      </c>
      <c r="H85" s="4">
        <v>0</v>
      </c>
      <c r="I85" s="80">
        <f t="shared" si="3"/>
        <v>0</v>
      </c>
      <c r="J85" s="24"/>
      <c r="K85" s="24"/>
      <c r="L85" s="24"/>
      <c r="M85" s="72"/>
      <c r="N85" s="24"/>
      <c r="O85" s="90"/>
      <c r="P85" s="90"/>
      <c r="Q85" s="90"/>
      <c r="R85" s="90"/>
      <c r="S85" s="90"/>
      <c r="T85" s="90"/>
      <c r="U85" s="90"/>
      <c r="V85" s="90"/>
      <c r="W85" s="93"/>
    </row>
    <row r="86" spans="1:23" s="96" customFormat="1" ht="12.75" customHeight="1">
      <c r="A86" s="17">
        <v>1</v>
      </c>
      <c r="B86" s="17">
        <v>55</v>
      </c>
      <c r="C86" s="17" t="s">
        <v>135</v>
      </c>
      <c r="D86" s="17" t="s">
        <v>2</v>
      </c>
      <c r="E86" s="62">
        <v>25239</v>
      </c>
      <c r="F86" s="42">
        <v>96.9</v>
      </c>
      <c r="G86" s="17" t="s">
        <v>283</v>
      </c>
      <c r="H86" s="17">
        <v>62</v>
      </c>
      <c r="I86" s="94">
        <f t="shared" si="3"/>
        <v>35.190918472652214</v>
      </c>
      <c r="J86" s="24"/>
      <c r="K86" s="24"/>
      <c r="L86" s="24"/>
      <c r="M86" s="72"/>
      <c r="N86" s="24"/>
      <c r="O86" s="73"/>
      <c r="P86" s="90"/>
      <c r="Q86" s="90"/>
      <c r="R86" s="90"/>
      <c r="S86" s="90"/>
      <c r="T86" s="90"/>
      <c r="U86" s="90"/>
      <c r="V86" s="90"/>
      <c r="W86" s="95"/>
    </row>
    <row r="87" spans="1:23" s="82" customFormat="1" ht="12.75" customHeight="1">
      <c r="A87" s="4">
        <v>2</v>
      </c>
      <c r="B87" s="4">
        <v>55</v>
      </c>
      <c r="C87" s="4" t="s">
        <v>13</v>
      </c>
      <c r="D87" s="4" t="s">
        <v>58</v>
      </c>
      <c r="E87" s="6">
        <v>22538</v>
      </c>
      <c r="F87" s="5">
        <v>83.6</v>
      </c>
      <c r="G87" s="4" t="s">
        <v>283</v>
      </c>
      <c r="H87" s="4">
        <v>53</v>
      </c>
      <c r="I87" s="80">
        <f t="shared" si="3"/>
        <v>34.86842105263158</v>
      </c>
      <c r="J87" s="24"/>
      <c r="K87" s="24"/>
      <c r="L87" s="24"/>
      <c r="M87" s="72"/>
      <c r="N87" s="24"/>
      <c r="O87" s="90"/>
      <c r="P87" s="73"/>
      <c r="Q87" s="73"/>
      <c r="R87" s="73"/>
      <c r="S87" s="73"/>
      <c r="T87" s="73"/>
      <c r="U87" s="73"/>
      <c r="V87" s="73"/>
      <c r="W87" s="85"/>
    </row>
    <row r="88" spans="1:23" s="82" customFormat="1" ht="12.75" customHeight="1">
      <c r="A88" s="4">
        <v>3</v>
      </c>
      <c r="B88" s="4">
        <v>55</v>
      </c>
      <c r="C88" s="4" t="s">
        <v>70</v>
      </c>
      <c r="D88" s="4" t="s">
        <v>58</v>
      </c>
      <c r="E88" s="6">
        <v>23512</v>
      </c>
      <c r="F88" s="5">
        <v>81.6</v>
      </c>
      <c r="G88" s="4" t="s">
        <v>283</v>
      </c>
      <c r="H88" s="4">
        <v>49</v>
      </c>
      <c r="I88" s="80">
        <f t="shared" si="3"/>
        <v>33.02696078431373</v>
      </c>
      <c r="J88" s="24"/>
      <c r="K88" s="24"/>
      <c r="L88" s="24"/>
      <c r="M88" s="72"/>
      <c r="N88" s="24"/>
      <c r="O88" s="90"/>
      <c r="P88" s="73"/>
      <c r="Q88" s="73"/>
      <c r="R88" s="73"/>
      <c r="S88" s="73"/>
      <c r="T88" s="73"/>
      <c r="U88" s="73"/>
      <c r="V88" s="73"/>
      <c r="W88" s="85"/>
    </row>
    <row r="89" spans="1:23" s="82" customFormat="1" ht="12.75" customHeight="1">
      <c r="A89" s="4"/>
      <c r="B89" s="4">
        <v>55</v>
      </c>
      <c r="C89" s="4" t="s">
        <v>75</v>
      </c>
      <c r="D89" s="4" t="s">
        <v>58</v>
      </c>
      <c r="E89" s="6">
        <v>20851</v>
      </c>
      <c r="F89" s="5">
        <v>88</v>
      </c>
      <c r="G89" s="4" t="s">
        <v>283</v>
      </c>
      <c r="H89" s="4">
        <v>35</v>
      </c>
      <c r="I89" s="80">
        <f t="shared" si="3"/>
        <v>21.875</v>
      </c>
      <c r="J89" s="24"/>
      <c r="K89" s="24"/>
      <c r="L89" s="24"/>
      <c r="M89" s="72"/>
      <c r="N89" s="24"/>
      <c r="O89" s="90"/>
      <c r="P89" s="73"/>
      <c r="Q89" s="73"/>
      <c r="R89" s="73"/>
      <c r="S89" s="73"/>
      <c r="T89" s="73"/>
      <c r="U89" s="73"/>
      <c r="V89" s="73"/>
      <c r="W89" s="85"/>
    </row>
    <row r="90" spans="1:23" s="82" customFormat="1" ht="12.75" customHeight="1">
      <c r="A90" s="4">
        <v>1</v>
      </c>
      <c r="B90" s="4">
        <v>75</v>
      </c>
      <c r="C90" s="4" t="s">
        <v>188</v>
      </c>
      <c r="D90" s="4" t="s">
        <v>2</v>
      </c>
      <c r="E90" s="6">
        <v>34360</v>
      </c>
      <c r="F90" s="5">
        <v>74.3</v>
      </c>
      <c r="G90" s="4" t="s">
        <v>8</v>
      </c>
      <c r="H90" s="4">
        <v>34</v>
      </c>
      <c r="I90" s="80">
        <f>B90*H90/F90</f>
        <v>34.32032301480485</v>
      </c>
      <c r="J90" s="24"/>
      <c r="K90" s="24"/>
      <c r="L90" s="24"/>
      <c r="M90" s="72"/>
      <c r="N90" s="24"/>
      <c r="O90" s="73"/>
      <c r="P90" s="73"/>
      <c r="Q90" s="73"/>
      <c r="R90" s="73"/>
      <c r="S90" s="73"/>
      <c r="T90" s="73"/>
      <c r="U90" s="73"/>
      <c r="V90" s="73"/>
      <c r="W90" s="85"/>
    </row>
    <row r="91" spans="1:23" s="82" customFormat="1" ht="12.75" customHeight="1">
      <c r="A91" s="4">
        <v>2</v>
      </c>
      <c r="B91" s="4">
        <v>75</v>
      </c>
      <c r="C91" s="4" t="s">
        <v>73</v>
      </c>
      <c r="D91" s="4" t="s">
        <v>58</v>
      </c>
      <c r="E91" s="6">
        <v>31628</v>
      </c>
      <c r="F91" s="5">
        <v>84.9</v>
      </c>
      <c r="G91" s="4" t="s">
        <v>8</v>
      </c>
      <c r="H91" s="4">
        <v>38</v>
      </c>
      <c r="I91" s="80">
        <f>B91*H91/F91</f>
        <v>33.56890459363957</v>
      </c>
      <c r="J91" s="24"/>
      <c r="K91" s="24"/>
      <c r="L91" s="24"/>
      <c r="M91" s="72"/>
      <c r="N91" s="24"/>
      <c r="O91" s="73"/>
      <c r="P91" s="73"/>
      <c r="Q91" s="73"/>
      <c r="R91" s="73"/>
      <c r="S91" s="73"/>
      <c r="T91" s="73"/>
      <c r="U91" s="73"/>
      <c r="V91" s="73"/>
      <c r="W91" s="85"/>
    </row>
    <row r="92" spans="1:23" s="82" customFormat="1" ht="12.75" customHeight="1">
      <c r="A92" s="4">
        <v>1</v>
      </c>
      <c r="B92" s="4">
        <v>75</v>
      </c>
      <c r="C92" s="4" t="s">
        <v>96</v>
      </c>
      <c r="D92" s="4" t="s">
        <v>2</v>
      </c>
      <c r="E92" s="6">
        <v>27571</v>
      </c>
      <c r="F92" s="5">
        <v>89.6</v>
      </c>
      <c r="G92" s="4" t="s">
        <v>282</v>
      </c>
      <c r="H92" s="4">
        <v>26</v>
      </c>
      <c r="I92" s="80">
        <f>B92*H92/F92</f>
        <v>21.763392857142858</v>
      </c>
      <c r="J92" s="24"/>
      <c r="K92" s="24"/>
      <c r="L92" s="24"/>
      <c r="M92" s="72"/>
      <c r="N92" s="24"/>
      <c r="O92" s="73"/>
      <c r="P92" s="73"/>
      <c r="Q92" s="73"/>
      <c r="R92" s="73"/>
      <c r="S92" s="73"/>
      <c r="T92" s="73"/>
      <c r="U92" s="73"/>
      <c r="V92" s="73"/>
      <c r="W92" s="85"/>
    </row>
    <row r="93" spans="1:23" s="82" customFormat="1" ht="12.75">
      <c r="A93" s="4"/>
      <c r="B93" s="4"/>
      <c r="C93" s="4"/>
      <c r="D93" s="4"/>
      <c r="E93" s="4"/>
      <c r="F93" s="5"/>
      <c r="G93" s="4"/>
      <c r="H93" s="4"/>
      <c r="I93" s="4"/>
      <c r="J93" s="24"/>
      <c r="K93" s="24"/>
      <c r="L93" s="24"/>
      <c r="M93" s="72"/>
      <c r="N93" s="24"/>
      <c r="O93" s="73"/>
      <c r="P93" s="73"/>
      <c r="Q93" s="73"/>
      <c r="R93" s="73"/>
      <c r="S93" s="73"/>
      <c r="T93" s="73"/>
      <c r="U93" s="73"/>
      <c r="V93" s="73"/>
      <c r="W93" s="85"/>
    </row>
    <row r="94" spans="1:23" s="82" customFormat="1" ht="12.75" customHeight="1">
      <c r="A94" s="4">
        <v>1</v>
      </c>
      <c r="B94" s="4">
        <v>100</v>
      </c>
      <c r="C94" s="4" t="s">
        <v>158</v>
      </c>
      <c r="D94" s="4" t="s">
        <v>5</v>
      </c>
      <c r="E94" s="6">
        <v>28729</v>
      </c>
      <c r="F94" s="5">
        <v>89.4</v>
      </c>
      <c r="G94" s="4" t="s">
        <v>8</v>
      </c>
      <c r="H94" s="4">
        <v>23</v>
      </c>
      <c r="I94" s="80">
        <f>B94*H94/F94</f>
        <v>25.727069351230423</v>
      </c>
      <c r="J94" s="24"/>
      <c r="K94" s="24"/>
      <c r="L94" s="24"/>
      <c r="M94" s="72"/>
      <c r="N94" s="24"/>
      <c r="O94" s="73"/>
      <c r="P94" s="73"/>
      <c r="Q94" s="73"/>
      <c r="R94" s="73"/>
      <c r="S94" s="73"/>
      <c r="T94" s="73"/>
      <c r="U94" s="73"/>
      <c r="V94" s="73"/>
      <c r="W94" s="85"/>
    </row>
    <row r="95" spans="1:23" s="82" customFormat="1" ht="12.75" customHeight="1">
      <c r="A95" s="4">
        <v>2</v>
      </c>
      <c r="B95" s="4">
        <v>100</v>
      </c>
      <c r="C95" s="4" t="s">
        <v>170</v>
      </c>
      <c r="D95" s="4" t="s">
        <v>242</v>
      </c>
      <c r="E95" s="6">
        <v>29170</v>
      </c>
      <c r="F95" s="102">
        <v>100</v>
      </c>
      <c r="G95" s="4" t="s">
        <v>8</v>
      </c>
      <c r="H95" s="4">
        <v>21</v>
      </c>
      <c r="I95" s="80">
        <f>B95*H95/F95</f>
        <v>21</v>
      </c>
      <c r="J95" s="24"/>
      <c r="K95" s="24"/>
      <c r="L95" s="24"/>
      <c r="M95" s="72"/>
      <c r="N95" s="24"/>
      <c r="O95" s="73"/>
      <c r="P95" s="73"/>
      <c r="Q95" s="73"/>
      <c r="R95" s="73"/>
      <c r="S95" s="73"/>
      <c r="T95" s="73"/>
      <c r="U95" s="73"/>
      <c r="V95" s="73"/>
      <c r="W95" s="85"/>
    </row>
    <row r="96" spans="1:23" s="82" customFormat="1" ht="12.75" customHeight="1">
      <c r="A96" s="4"/>
      <c r="B96" s="4"/>
      <c r="C96" s="4"/>
      <c r="D96" s="4"/>
      <c r="E96" s="6"/>
      <c r="F96" s="102"/>
      <c r="G96" s="4"/>
      <c r="H96" s="4"/>
      <c r="I96" s="80"/>
      <c r="J96" s="24"/>
      <c r="K96" s="24"/>
      <c r="L96" s="24"/>
      <c r="M96" s="72"/>
      <c r="N96" s="24"/>
      <c r="O96" s="73"/>
      <c r="P96" s="73"/>
      <c r="Q96" s="73"/>
      <c r="R96" s="73"/>
      <c r="S96" s="73"/>
      <c r="T96" s="73"/>
      <c r="U96" s="73"/>
      <c r="V96" s="73"/>
      <c r="W96" s="85"/>
    </row>
    <row r="97" spans="1:23" s="82" customFormat="1" ht="12.75" customHeight="1">
      <c r="A97" s="4"/>
      <c r="B97" s="110" t="s">
        <v>316</v>
      </c>
      <c r="C97" s="114"/>
      <c r="D97" s="114"/>
      <c r="E97" s="114"/>
      <c r="F97" s="102"/>
      <c r="G97" s="4"/>
      <c r="H97" s="4"/>
      <c r="I97" s="4"/>
      <c r="J97" s="24"/>
      <c r="K97" s="24"/>
      <c r="L97" s="24"/>
      <c r="M97" s="72"/>
      <c r="N97" s="24"/>
      <c r="O97" s="73"/>
      <c r="P97" s="73"/>
      <c r="Q97" s="73"/>
      <c r="R97" s="73"/>
      <c r="S97" s="73"/>
      <c r="T97" s="73"/>
      <c r="U97" s="73"/>
      <c r="V97" s="73"/>
      <c r="W97" s="85"/>
    </row>
    <row r="98" spans="1:23" s="82" customFormat="1" ht="12.75" customHeight="1">
      <c r="A98" s="4">
        <v>1</v>
      </c>
      <c r="B98" s="4" t="s">
        <v>248</v>
      </c>
      <c r="C98" s="4" t="s">
        <v>41</v>
      </c>
      <c r="D98" s="4" t="s">
        <v>262</v>
      </c>
      <c r="E98" s="6">
        <v>23905</v>
      </c>
      <c r="F98" s="102">
        <v>92</v>
      </c>
      <c r="G98" s="4" t="s">
        <v>283</v>
      </c>
      <c r="H98" s="4">
        <v>73</v>
      </c>
      <c r="I98" s="80">
        <f>75*H98/F98</f>
        <v>59.51086956521739</v>
      </c>
      <c r="J98" s="24"/>
      <c r="K98" s="24"/>
      <c r="L98" s="24"/>
      <c r="M98" s="72"/>
      <c r="N98" s="24"/>
      <c r="O98" s="73"/>
      <c r="P98" s="73"/>
      <c r="Q98" s="73"/>
      <c r="R98" s="73"/>
      <c r="S98" s="73"/>
      <c r="T98" s="73"/>
      <c r="U98" s="73"/>
      <c r="V98" s="73"/>
      <c r="W98" s="85"/>
    </row>
    <row r="99" spans="1:9" ht="12.75" customHeight="1">
      <c r="A99" s="4"/>
      <c r="B99" s="4"/>
      <c r="C99" s="4"/>
      <c r="D99" s="4"/>
      <c r="E99" s="6"/>
      <c r="F99" s="26"/>
      <c r="G99" s="24"/>
      <c r="H99" s="24"/>
      <c r="I99" s="74"/>
    </row>
    <row r="100" spans="1:11" ht="12.75" customHeight="1">
      <c r="A100" s="4"/>
      <c r="B100" s="4"/>
      <c r="C100" s="111" t="s">
        <v>317</v>
      </c>
      <c r="D100" s="122"/>
      <c r="E100" s="123"/>
      <c r="F100" s="5"/>
      <c r="G100" s="4"/>
      <c r="H100" s="84" t="s">
        <v>287</v>
      </c>
      <c r="I100" s="84" t="s">
        <v>258</v>
      </c>
      <c r="J100" s="80" t="s">
        <v>264</v>
      </c>
      <c r="K100" s="80" t="s">
        <v>265</v>
      </c>
    </row>
    <row r="101" spans="1:11" ht="12.75" customHeight="1">
      <c r="A101" s="4">
        <v>1</v>
      </c>
      <c r="B101" s="4" t="s">
        <v>267</v>
      </c>
      <c r="C101" s="4" t="s">
        <v>284</v>
      </c>
      <c r="D101" s="4"/>
      <c r="E101" s="6">
        <v>32330</v>
      </c>
      <c r="F101" s="5">
        <v>52.5</v>
      </c>
      <c r="G101" s="4" t="s">
        <v>8</v>
      </c>
      <c r="H101" s="4">
        <v>27.5</v>
      </c>
      <c r="I101" s="4">
        <v>41</v>
      </c>
      <c r="J101" s="4"/>
      <c r="K101" s="80"/>
    </row>
    <row r="102" spans="1:11" ht="12.75" customHeight="1">
      <c r="A102" s="75"/>
      <c r="B102" s="77"/>
      <c r="C102" s="77"/>
      <c r="D102" s="77"/>
      <c r="E102" s="77"/>
      <c r="F102" s="77"/>
      <c r="G102" s="77"/>
      <c r="H102" s="77"/>
      <c r="I102" s="77"/>
      <c r="J102" s="76"/>
      <c r="K102" s="80"/>
    </row>
    <row r="103" spans="1:11" ht="12.75" customHeight="1">
      <c r="A103" s="4"/>
      <c r="B103" s="4"/>
      <c r="C103" s="111" t="s">
        <v>318</v>
      </c>
      <c r="D103" s="122"/>
      <c r="E103" s="123"/>
      <c r="F103" s="5"/>
      <c r="G103" s="4"/>
      <c r="H103" s="4"/>
      <c r="I103" s="4"/>
      <c r="J103" s="4"/>
      <c r="K103" s="80"/>
    </row>
    <row r="104" spans="1:11" ht="12.75" customHeight="1">
      <c r="A104" s="4">
        <v>1</v>
      </c>
      <c r="B104" s="4">
        <v>67.5</v>
      </c>
      <c r="C104" s="4" t="s">
        <v>194</v>
      </c>
      <c r="D104" s="4" t="s">
        <v>285</v>
      </c>
      <c r="E104" s="6">
        <v>23131</v>
      </c>
      <c r="F104" s="5">
        <v>64.3</v>
      </c>
      <c r="G104" s="4" t="s">
        <v>22</v>
      </c>
      <c r="H104" s="4">
        <v>65</v>
      </c>
      <c r="I104" s="4">
        <v>36</v>
      </c>
      <c r="J104" s="4"/>
      <c r="K104" s="80"/>
    </row>
    <row r="105" spans="1:11" ht="12.75" customHeight="1">
      <c r="A105" s="4">
        <v>1</v>
      </c>
      <c r="B105" s="4">
        <v>75</v>
      </c>
      <c r="C105" s="4" t="s">
        <v>139</v>
      </c>
      <c r="D105" s="4" t="s">
        <v>216</v>
      </c>
      <c r="E105" s="6">
        <v>28761</v>
      </c>
      <c r="F105" s="5">
        <v>71.8</v>
      </c>
      <c r="G105" s="4" t="s">
        <v>20</v>
      </c>
      <c r="H105" s="4">
        <v>72.5</v>
      </c>
      <c r="I105" s="4">
        <v>29</v>
      </c>
      <c r="J105" s="4"/>
      <c r="K105" s="80"/>
    </row>
    <row r="106" spans="1:11" ht="12.75" customHeight="1">
      <c r="A106" s="4">
        <v>1</v>
      </c>
      <c r="B106" s="4">
        <v>82.5</v>
      </c>
      <c r="C106" s="4" t="s">
        <v>172</v>
      </c>
      <c r="D106" s="4" t="s">
        <v>58</v>
      </c>
      <c r="E106" s="6">
        <v>31776</v>
      </c>
      <c r="F106" s="5">
        <v>77.4</v>
      </c>
      <c r="G106" s="4" t="s">
        <v>8</v>
      </c>
      <c r="H106" s="4">
        <v>77.5</v>
      </c>
      <c r="I106" s="4">
        <v>35</v>
      </c>
      <c r="J106" s="28">
        <v>0.8062</v>
      </c>
      <c r="K106" s="80">
        <f>J106*I106*H106</f>
        <v>2186.8175</v>
      </c>
    </row>
    <row r="107" spans="1:11" ht="12.75" customHeight="1">
      <c r="A107" s="4">
        <v>1</v>
      </c>
      <c r="B107" s="4">
        <v>90</v>
      </c>
      <c r="C107" s="4" t="s">
        <v>174</v>
      </c>
      <c r="D107" s="4" t="s">
        <v>263</v>
      </c>
      <c r="E107" s="6">
        <v>30500</v>
      </c>
      <c r="F107" s="5">
        <v>89.8</v>
      </c>
      <c r="G107" s="4" t="s">
        <v>8</v>
      </c>
      <c r="H107" s="4">
        <v>90</v>
      </c>
      <c r="I107" s="4">
        <v>40</v>
      </c>
      <c r="J107" s="28">
        <v>0.7153</v>
      </c>
      <c r="K107" s="80">
        <f>J107*I107*H107</f>
        <v>2575.0800000000004</v>
      </c>
    </row>
    <row r="108" spans="1:11" ht="12.75" customHeight="1">
      <c r="A108" s="4">
        <v>2</v>
      </c>
      <c r="B108" s="4">
        <v>90</v>
      </c>
      <c r="C108" s="4" t="s">
        <v>175</v>
      </c>
      <c r="D108" s="4" t="s">
        <v>58</v>
      </c>
      <c r="E108" s="6">
        <v>29632</v>
      </c>
      <c r="F108" s="5">
        <v>89</v>
      </c>
      <c r="G108" s="4" t="s">
        <v>8</v>
      </c>
      <c r="H108" s="4">
        <v>90</v>
      </c>
      <c r="I108" s="4">
        <v>25</v>
      </c>
      <c r="J108" s="28">
        <v>0.7217</v>
      </c>
      <c r="K108" s="80">
        <f>J108*I108*H108</f>
        <v>1623.825</v>
      </c>
    </row>
    <row r="109" spans="1:11" ht="12.75" customHeight="1">
      <c r="A109" s="4">
        <v>3</v>
      </c>
      <c r="B109" s="4">
        <v>90</v>
      </c>
      <c r="C109" s="4" t="s">
        <v>50</v>
      </c>
      <c r="D109" s="4" t="s">
        <v>239</v>
      </c>
      <c r="E109" s="6">
        <v>31873</v>
      </c>
      <c r="F109" s="5">
        <v>88.5</v>
      </c>
      <c r="G109" s="4" t="s">
        <v>8</v>
      </c>
      <c r="H109" s="4">
        <v>90</v>
      </c>
      <c r="I109" s="4">
        <v>21</v>
      </c>
      <c r="J109" s="28">
        <v>0.7258</v>
      </c>
      <c r="K109" s="80">
        <f>J109*I109*H109</f>
        <v>1371.762</v>
      </c>
    </row>
    <row r="110" spans="1:11" ht="12.75" customHeight="1">
      <c r="A110" s="4">
        <v>1</v>
      </c>
      <c r="B110" s="4">
        <v>90</v>
      </c>
      <c r="C110" s="4" t="s">
        <v>13</v>
      </c>
      <c r="D110" s="4" t="s">
        <v>58</v>
      </c>
      <c r="E110" s="6">
        <v>22538</v>
      </c>
      <c r="F110" s="5">
        <v>83.6</v>
      </c>
      <c r="G110" s="4" t="s">
        <v>65</v>
      </c>
      <c r="H110" s="4">
        <v>85</v>
      </c>
      <c r="I110" s="4">
        <v>15</v>
      </c>
      <c r="J110" s="28"/>
      <c r="K110" s="80"/>
    </row>
    <row r="111" spans="1:11" ht="12.75" customHeight="1">
      <c r="A111" s="4">
        <v>1</v>
      </c>
      <c r="B111" s="4">
        <v>110</v>
      </c>
      <c r="C111" s="4" t="s">
        <v>195</v>
      </c>
      <c r="D111" s="4" t="s">
        <v>2</v>
      </c>
      <c r="E111" s="6">
        <v>30271</v>
      </c>
      <c r="F111" s="5">
        <v>101.8</v>
      </c>
      <c r="G111" s="4" t="s">
        <v>8</v>
      </c>
      <c r="H111" s="4">
        <v>102.5</v>
      </c>
      <c r="I111" s="4">
        <v>40</v>
      </c>
      <c r="J111" s="28">
        <v>0.6921</v>
      </c>
      <c r="K111" s="80">
        <f>J111*I111*H111</f>
        <v>2837.61</v>
      </c>
    </row>
    <row r="112" spans="1:11" ht="12.75" customHeight="1">
      <c r="A112" s="4">
        <v>2</v>
      </c>
      <c r="B112" s="4">
        <v>110</v>
      </c>
      <c r="C112" s="4" t="s">
        <v>14</v>
      </c>
      <c r="D112" s="4" t="s">
        <v>275</v>
      </c>
      <c r="E112" s="6">
        <v>33376</v>
      </c>
      <c r="F112" s="5">
        <v>101.6</v>
      </c>
      <c r="G112" s="4" t="s">
        <v>8</v>
      </c>
      <c r="H112" s="4">
        <v>102.5</v>
      </c>
      <c r="I112" s="4">
        <v>36</v>
      </c>
      <c r="J112" s="28">
        <v>0.6934</v>
      </c>
      <c r="K112" s="80">
        <f>J112*I112*H112</f>
        <v>2558.646</v>
      </c>
    </row>
    <row r="113" spans="1:11" ht="12.75" customHeight="1">
      <c r="A113" s="4">
        <v>1</v>
      </c>
      <c r="B113" s="4">
        <v>125</v>
      </c>
      <c r="C113" s="4" t="s">
        <v>4</v>
      </c>
      <c r="D113" s="4" t="s">
        <v>288</v>
      </c>
      <c r="E113" s="6">
        <v>30817</v>
      </c>
      <c r="F113" s="5">
        <v>121.8</v>
      </c>
      <c r="G113" s="4" t="s">
        <v>8</v>
      </c>
      <c r="H113" s="4">
        <v>122.5</v>
      </c>
      <c r="I113" s="4">
        <v>16</v>
      </c>
      <c r="J113" s="28">
        <v>0.6367</v>
      </c>
      <c r="K113" s="80">
        <f>J113*I113*H113</f>
        <v>1247.932</v>
      </c>
    </row>
    <row r="114" spans="1:11" ht="12.75" customHeight="1">
      <c r="A114" s="4"/>
      <c r="B114" s="4"/>
      <c r="C114" s="4"/>
      <c r="D114" s="4"/>
      <c r="E114" s="6"/>
      <c r="F114" s="5"/>
      <c r="G114" s="4"/>
      <c r="H114" s="4"/>
      <c r="I114" s="4"/>
      <c r="J114" s="28"/>
      <c r="K114" s="80"/>
    </row>
    <row r="115" spans="1:11" ht="12.75">
      <c r="A115" s="4"/>
      <c r="B115" s="4"/>
      <c r="C115" s="111" t="s">
        <v>308</v>
      </c>
      <c r="D115" s="122"/>
      <c r="E115" s="123"/>
      <c r="F115" s="5"/>
      <c r="G115" s="4"/>
      <c r="H115" s="4"/>
      <c r="I115" s="4"/>
      <c r="J115" s="4"/>
      <c r="K115" s="4"/>
    </row>
    <row r="116" spans="1:11" ht="12.75" customHeight="1">
      <c r="A116" s="4">
        <v>1</v>
      </c>
      <c r="B116" s="4" t="s">
        <v>251</v>
      </c>
      <c r="C116" s="4" t="s">
        <v>27</v>
      </c>
      <c r="D116" s="4" t="s">
        <v>266</v>
      </c>
      <c r="E116" s="6">
        <v>19844</v>
      </c>
      <c r="F116" s="5">
        <v>88</v>
      </c>
      <c r="G116" s="4" t="s">
        <v>28</v>
      </c>
      <c r="H116" s="4">
        <v>45</v>
      </c>
      <c r="I116" s="4">
        <v>67</v>
      </c>
      <c r="J116" s="4"/>
      <c r="K116" s="80"/>
    </row>
    <row r="117" spans="1:11" ht="12.75" customHeight="1">
      <c r="A117" s="4"/>
      <c r="B117" s="4"/>
      <c r="C117" s="4"/>
      <c r="D117" s="4"/>
      <c r="E117" s="6"/>
      <c r="F117" s="5"/>
      <c r="G117" s="4"/>
      <c r="H117" s="4"/>
      <c r="I117" s="4"/>
      <c r="J117" s="4"/>
      <c r="K117" s="80"/>
    </row>
    <row r="118" spans="1:11" ht="12.75" customHeight="1">
      <c r="A118" s="4"/>
      <c r="B118" s="4"/>
      <c r="C118" s="111" t="s">
        <v>319</v>
      </c>
      <c r="D118" s="122"/>
      <c r="E118" s="123"/>
      <c r="F118" s="5"/>
      <c r="G118" s="4"/>
      <c r="H118" s="4"/>
      <c r="I118" s="4"/>
      <c r="J118" s="4"/>
      <c r="K118" s="80"/>
    </row>
    <row r="119" spans="1:11" ht="12.75" customHeight="1">
      <c r="A119" s="4">
        <v>1</v>
      </c>
      <c r="B119" s="4" t="s">
        <v>250</v>
      </c>
      <c r="C119" s="4" t="s">
        <v>268</v>
      </c>
      <c r="D119" s="4" t="s">
        <v>2</v>
      </c>
      <c r="E119" s="6">
        <v>34503</v>
      </c>
      <c r="F119" s="5">
        <v>81.5</v>
      </c>
      <c r="G119" s="4" t="s">
        <v>8</v>
      </c>
      <c r="H119" s="4">
        <v>82.5</v>
      </c>
      <c r="I119" s="4">
        <v>34</v>
      </c>
      <c r="J119" s="28">
        <v>0.7656</v>
      </c>
      <c r="K119" s="80">
        <f>J119*I119*H119</f>
        <v>2147.508</v>
      </c>
    </row>
    <row r="120" spans="1:11" ht="12.75" customHeight="1">
      <c r="A120" s="4">
        <v>1</v>
      </c>
      <c r="B120" s="4" t="s">
        <v>249</v>
      </c>
      <c r="C120" s="4" t="s">
        <v>286</v>
      </c>
      <c r="D120" s="4" t="s">
        <v>2</v>
      </c>
      <c r="E120" s="6">
        <v>31115</v>
      </c>
      <c r="F120" s="5">
        <v>88.7</v>
      </c>
      <c r="G120" s="4" t="s">
        <v>8</v>
      </c>
      <c r="H120" s="4">
        <v>90</v>
      </c>
      <c r="I120" s="4">
        <v>43</v>
      </c>
      <c r="J120" s="28">
        <v>0.7242</v>
      </c>
      <c r="K120" s="80">
        <f>J120*I120*H120</f>
        <v>2802.654</v>
      </c>
    </row>
    <row r="121" spans="1:11" ht="12.75" customHeight="1">
      <c r="A121" s="4"/>
      <c r="B121" s="4"/>
      <c r="C121" s="4"/>
      <c r="D121" s="4"/>
      <c r="E121" s="6"/>
      <c r="F121" s="5"/>
      <c r="G121" s="4"/>
      <c r="H121" s="4"/>
      <c r="I121" s="4"/>
      <c r="J121" s="4"/>
      <c r="K121" s="4"/>
    </row>
    <row r="122" spans="1:14" ht="12.75" customHeight="1">
      <c r="A122" s="4"/>
      <c r="B122" s="84"/>
      <c r="C122" s="110" t="s">
        <v>309</v>
      </c>
      <c r="D122" s="114"/>
      <c r="E122" s="114"/>
      <c r="F122" s="5"/>
      <c r="G122" s="4"/>
      <c r="H122" s="84">
        <v>1</v>
      </c>
      <c r="I122" s="84">
        <v>2</v>
      </c>
      <c r="J122" s="84">
        <v>3</v>
      </c>
      <c r="K122" s="84" t="s">
        <v>289</v>
      </c>
      <c r="M122"/>
      <c r="N122"/>
    </row>
    <row r="123" spans="1:14" ht="12.75" customHeight="1">
      <c r="A123" s="4">
        <v>1</v>
      </c>
      <c r="B123" s="4">
        <v>60</v>
      </c>
      <c r="C123" s="4" t="s">
        <v>54</v>
      </c>
      <c r="D123" s="4" t="s">
        <v>239</v>
      </c>
      <c r="E123" s="6">
        <v>31492</v>
      </c>
      <c r="F123" s="5">
        <v>58.8</v>
      </c>
      <c r="G123" s="4" t="s">
        <v>8</v>
      </c>
      <c r="H123" s="4">
        <v>25</v>
      </c>
      <c r="I123" s="4">
        <v>27.5</v>
      </c>
      <c r="J123" s="4">
        <v>30</v>
      </c>
      <c r="K123" s="4">
        <v>30</v>
      </c>
      <c r="M123"/>
      <c r="N123"/>
    </row>
    <row r="124" spans="1:14" ht="12.75" customHeight="1">
      <c r="A124" s="4">
        <v>1</v>
      </c>
      <c r="B124" s="4">
        <v>67.5</v>
      </c>
      <c r="C124" s="4" t="s">
        <v>189</v>
      </c>
      <c r="D124" s="4" t="s">
        <v>269</v>
      </c>
      <c r="E124" s="6">
        <v>31845</v>
      </c>
      <c r="F124" s="5">
        <v>66.8</v>
      </c>
      <c r="G124" s="4" t="s">
        <v>8</v>
      </c>
      <c r="H124" s="20">
        <v>32.5</v>
      </c>
      <c r="I124" s="4">
        <v>32.5</v>
      </c>
      <c r="J124" s="20">
        <v>35</v>
      </c>
      <c r="K124" s="4">
        <v>32.5</v>
      </c>
      <c r="M124"/>
      <c r="N124"/>
    </row>
    <row r="125" spans="1:14" ht="12.75" customHeight="1">
      <c r="A125" s="4"/>
      <c r="B125" s="4"/>
      <c r="C125" s="4"/>
      <c r="D125" s="4"/>
      <c r="E125" s="6"/>
      <c r="F125" s="5"/>
      <c r="G125" s="4"/>
      <c r="H125" s="20"/>
      <c r="I125" s="4"/>
      <c r="J125" s="20"/>
      <c r="K125" s="4"/>
      <c r="M125"/>
      <c r="N125"/>
    </row>
    <row r="126" spans="1:14" ht="12.75" customHeight="1">
      <c r="A126" s="4"/>
      <c r="B126" s="4"/>
      <c r="C126" s="111" t="s">
        <v>306</v>
      </c>
      <c r="D126" s="112"/>
      <c r="E126" s="113"/>
      <c r="F126" s="5"/>
      <c r="G126" s="4"/>
      <c r="H126" s="20"/>
      <c r="I126" s="4"/>
      <c r="J126" s="20"/>
      <c r="K126" s="4"/>
      <c r="M126"/>
      <c r="N126"/>
    </row>
    <row r="127" spans="1:14" ht="12.75" customHeight="1">
      <c r="A127" s="4">
        <v>1</v>
      </c>
      <c r="B127" s="4">
        <v>60</v>
      </c>
      <c r="C127" s="4" t="s">
        <v>116</v>
      </c>
      <c r="D127" s="4" t="s">
        <v>270</v>
      </c>
      <c r="E127" s="6">
        <v>36948</v>
      </c>
      <c r="F127" s="5">
        <v>57.2</v>
      </c>
      <c r="G127" s="4" t="s">
        <v>21</v>
      </c>
      <c r="H127" s="4">
        <v>37.5</v>
      </c>
      <c r="I127" s="4">
        <v>40</v>
      </c>
      <c r="J127" s="4">
        <v>42.5</v>
      </c>
      <c r="K127" s="4">
        <v>42.5</v>
      </c>
      <c r="M127"/>
      <c r="N127"/>
    </row>
    <row r="128" spans="1:14" ht="12.75" customHeight="1">
      <c r="A128" s="4">
        <v>1</v>
      </c>
      <c r="B128" s="4">
        <v>67.5</v>
      </c>
      <c r="C128" s="4" t="s">
        <v>192</v>
      </c>
      <c r="D128" s="4" t="s">
        <v>2</v>
      </c>
      <c r="E128" s="6">
        <v>27893</v>
      </c>
      <c r="F128" s="5">
        <v>66.3</v>
      </c>
      <c r="G128" s="4" t="s">
        <v>20</v>
      </c>
      <c r="H128" s="20">
        <v>50</v>
      </c>
      <c r="I128" s="4">
        <v>50</v>
      </c>
      <c r="J128" s="4">
        <v>52.5</v>
      </c>
      <c r="K128" s="4">
        <v>52.5</v>
      </c>
      <c r="M128"/>
      <c r="N128"/>
    </row>
    <row r="129" spans="1:14" ht="12.75" customHeight="1">
      <c r="A129" s="4">
        <v>1</v>
      </c>
      <c r="B129" s="4">
        <v>75</v>
      </c>
      <c r="C129" s="4" t="s">
        <v>271</v>
      </c>
      <c r="D129" s="4" t="s">
        <v>2</v>
      </c>
      <c r="E129" s="6">
        <v>35458</v>
      </c>
      <c r="F129" s="5">
        <v>72.9</v>
      </c>
      <c r="G129" s="4" t="s">
        <v>19</v>
      </c>
      <c r="H129" s="20">
        <v>50</v>
      </c>
      <c r="I129" s="4">
        <v>52.5</v>
      </c>
      <c r="J129" s="4">
        <v>55</v>
      </c>
      <c r="K129" s="4">
        <v>55</v>
      </c>
      <c r="M129"/>
      <c r="N129"/>
    </row>
    <row r="130" spans="1:14" ht="12.75" customHeight="1">
      <c r="A130" s="4">
        <v>1</v>
      </c>
      <c r="B130" s="4">
        <v>82.5</v>
      </c>
      <c r="C130" s="4" t="s">
        <v>37</v>
      </c>
      <c r="D130" s="4" t="s">
        <v>24</v>
      </c>
      <c r="E130" s="6">
        <v>31053</v>
      </c>
      <c r="F130" s="5">
        <v>79</v>
      </c>
      <c r="G130" s="4" t="s">
        <v>8</v>
      </c>
      <c r="H130" s="4">
        <v>52.5</v>
      </c>
      <c r="I130" s="4">
        <v>57.5</v>
      </c>
      <c r="J130" s="4">
        <v>62.5</v>
      </c>
      <c r="K130" s="4">
        <v>62.5</v>
      </c>
      <c r="M130"/>
      <c r="N130"/>
    </row>
    <row r="131" spans="1:14" ht="12.75" customHeight="1">
      <c r="A131" s="4">
        <v>1</v>
      </c>
      <c r="B131" s="4">
        <v>82.5</v>
      </c>
      <c r="C131" s="4" t="s">
        <v>102</v>
      </c>
      <c r="D131" s="4" t="s">
        <v>270</v>
      </c>
      <c r="E131" s="6">
        <v>25719</v>
      </c>
      <c r="F131" s="5">
        <v>81</v>
      </c>
      <c r="G131" s="4" t="s">
        <v>33</v>
      </c>
      <c r="H131" s="4">
        <v>45</v>
      </c>
      <c r="I131" s="4">
        <v>50</v>
      </c>
      <c r="J131" s="20">
        <v>52.5</v>
      </c>
      <c r="K131" s="4">
        <v>50</v>
      </c>
      <c r="M131"/>
      <c r="N131"/>
    </row>
    <row r="132" spans="1:14" ht="12.75" customHeight="1">
      <c r="A132" s="4">
        <v>1</v>
      </c>
      <c r="B132" s="4">
        <v>90</v>
      </c>
      <c r="C132" s="4" t="s">
        <v>246</v>
      </c>
      <c r="D132" s="4" t="s">
        <v>2</v>
      </c>
      <c r="E132" s="6">
        <v>26810</v>
      </c>
      <c r="F132" s="5">
        <v>85.2</v>
      </c>
      <c r="G132" s="4" t="s">
        <v>33</v>
      </c>
      <c r="H132" s="20">
        <v>55</v>
      </c>
      <c r="I132" s="4">
        <v>55</v>
      </c>
      <c r="J132" s="4">
        <v>57.5</v>
      </c>
      <c r="K132" s="4">
        <v>57.5</v>
      </c>
      <c r="M132"/>
      <c r="N132"/>
    </row>
    <row r="133" spans="1:14" ht="12.75" customHeight="1">
      <c r="A133" s="4">
        <v>1</v>
      </c>
      <c r="B133" s="4">
        <v>90</v>
      </c>
      <c r="C133" s="4" t="s">
        <v>119</v>
      </c>
      <c r="D133" s="4" t="s">
        <v>2</v>
      </c>
      <c r="E133" s="6">
        <v>21855</v>
      </c>
      <c r="F133" s="5">
        <v>88</v>
      </c>
      <c r="G133" s="4" t="s">
        <v>65</v>
      </c>
      <c r="H133" s="20">
        <v>62.5</v>
      </c>
      <c r="I133" s="4">
        <v>65</v>
      </c>
      <c r="J133" s="4">
        <v>67.5</v>
      </c>
      <c r="K133" s="4">
        <v>67.5</v>
      </c>
      <c r="M133"/>
      <c r="N133"/>
    </row>
    <row r="134" spans="1:14" ht="12.75" customHeight="1">
      <c r="A134" s="4">
        <v>2</v>
      </c>
      <c r="B134" s="4">
        <v>90</v>
      </c>
      <c r="C134" s="4" t="s">
        <v>12</v>
      </c>
      <c r="D134" s="4" t="s">
        <v>270</v>
      </c>
      <c r="E134" s="6">
        <v>22947</v>
      </c>
      <c r="F134" s="5">
        <v>85.3</v>
      </c>
      <c r="G134" s="4" t="s">
        <v>65</v>
      </c>
      <c r="H134" s="4">
        <v>47.5</v>
      </c>
      <c r="I134" s="4">
        <v>50</v>
      </c>
      <c r="J134" s="4">
        <v>52.5</v>
      </c>
      <c r="K134" s="4">
        <v>52.5</v>
      </c>
      <c r="M134"/>
      <c r="N134"/>
    </row>
    <row r="135" spans="1:14" ht="12.75" customHeight="1">
      <c r="A135" s="4">
        <v>1</v>
      </c>
      <c r="B135" s="4">
        <v>100</v>
      </c>
      <c r="C135" s="4" t="s">
        <v>274</v>
      </c>
      <c r="D135" s="4" t="s">
        <v>275</v>
      </c>
      <c r="E135" s="6">
        <v>35409</v>
      </c>
      <c r="F135" s="5">
        <v>96</v>
      </c>
      <c r="G135" s="4" t="s">
        <v>19</v>
      </c>
      <c r="H135" s="4">
        <v>50</v>
      </c>
      <c r="I135" s="4">
        <v>62.5</v>
      </c>
      <c r="J135" s="4">
        <v>67.5</v>
      </c>
      <c r="K135" s="4">
        <v>67.5</v>
      </c>
      <c r="M135"/>
      <c r="N135"/>
    </row>
    <row r="136" spans="1:14" ht="12.75" customHeight="1">
      <c r="A136" s="4">
        <v>1</v>
      </c>
      <c r="B136" s="4">
        <v>100</v>
      </c>
      <c r="C136" s="4" t="s">
        <v>187</v>
      </c>
      <c r="D136" s="4" t="s">
        <v>228</v>
      </c>
      <c r="E136" s="6">
        <v>31710</v>
      </c>
      <c r="F136" s="5">
        <v>94.1</v>
      </c>
      <c r="G136" s="4" t="s">
        <v>8</v>
      </c>
      <c r="H136" s="4">
        <v>70</v>
      </c>
      <c r="I136" s="4">
        <v>80</v>
      </c>
      <c r="J136" s="20">
        <v>85</v>
      </c>
      <c r="K136" s="4">
        <v>80</v>
      </c>
      <c r="M136"/>
      <c r="N136"/>
    </row>
    <row r="137" spans="1:14" ht="12.75" customHeight="1">
      <c r="A137" s="4">
        <v>1</v>
      </c>
      <c r="B137" s="4">
        <v>100</v>
      </c>
      <c r="C137" s="4" t="s">
        <v>125</v>
      </c>
      <c r="D137" s="4" t="s">
        <v>260</v>
      </c>
      <c r="E137" s="6">
        <v>26128</v>
      </c>
      <c r="F137" s="5">
        <v>98</v>
      </c>
      <c r="G137" s="4" t="s">
        <v>33</v>
      </c>
      <c r="H137" s="4">
        <v>52.5</v>
      </c>
      <c r="I137" s="4">
        <v>62.5</v>
      </c>
      <c r="J137" s="4">
        <v>65</v>
      </c>
      <c r="K137" s="4">
        <v>65</v>
      </c>
      <c r="M137"/>
      <c r="N137"/>
    </row>
    <row r="138" spans="1:14" ht="12.75" customHeight="1">
      <c r="A138" s="4">
        <v>1</v>
      </c>
      <c r="B138" s="4">
        <v>125</v>
      </c>
      <c r="C138" s="4" t="s">
        <v>121</v>
      </c>
      <c r="D138" s="4" t="s">
        <v>2</v>
      </c>
      <c r="E138" s="6">
        <v>32523</v>
      </c>
      <c r="F138" s="5">
        <v>124.7</v>
      </c>
      <c r="G138" s="4" t="s">
        <v>8</v>
      </c>
      <c r="H138" s="4">
        <v>65</v>
      </c>
      <c r="I138" s="4">
        <v>67.5</v>
      </c>
      <c r="J138" s="4">
        <v>70</v>
      </c>
      <c r="K138" s="4">
        <v>70</v>
      </c>
      <c r="M138"/>
      <c r="N138"/>
    </row>
    <row r="139" spans="1:14" ht="12.75" customHeight="1">
      <c r="A139" s="4"/>
      <c r="B139" s="4"/>
      <c r="C139" s="4"/>
      <c r="D139" s="4"/>
      <c r="E139" s="6"/>
      <c r="F139" s="5"/>
      <c r="G139" s="4"/>
      <c r="H139" s="4"/>
      <c r="I139" s="4"/>
      <c r="J139" s="4"/>
      <c r="K139" s="4"/>
      <c r="M139"/>
      <c r="N139"/>
    </row>
    <row r="140" spans="1:14" ht="12.75" customHeight="1">
      <c r="A140" s="4"/>
      <c r="B140" s="97"/>
      <c r="C140" s="111" t="s">
        <v>307</v>
      </c>
      <c r="D140" s="112"/>
      <c r="E140" s="113"/>
      <c r="F140" s="5"/>
      <c r="G140" s="4"/>
      <c r="H140" s="4"/>
      <c r="I140" s="4"/>
      <c r="J140" s="4"/>
      <c r="K140" s="4"/>
      <c r="M140"/>
      <c r="N140"/>
    </row>
    <row r="141" spans="1:14" ht="12.75" customHeight="1">
      <c r="A141" s="4">
        <v>1</v>
      </c>
      <c r="B141" s="4">
        <v>125</v>
      </c>
      <c r="C141" s="4" t="s">
        <v>121</v>
      </c>
      <c r="D141" s="4" t="s">
        <v>2</v>
      </c>
      <c r="E141" s="6">
        <v>32523</v>
      </c>
      <c r="F141" s="5">
        <v>124.7</v>
      </c>
      <c r="G141" s="4" t="s">
        <v>8</v>
      </c>
      <c r="H141" s="4">
        <v>60</v>
      </c>
      <c r="I141" s="4">
        <v>70</v>
      </c>
      <c r="J141" s="4">
        <v>85</v>
      </c>
      <c r="K141" s="4">
        <v>85</v>
      </c>
      <c r="M141"/>
      <c r="N141"/>
    </row>
  </sheetData>
  <sheetProtection/>
  <mergeCells count="27">
    <mergeCell ref="L3:L4"/>
    <mergeCell ref="C44:E44"/>
    <mergeCell ref="C52:E52"/>
    <mergeCell ref="C57:E57"/>
    <mergeCell ref="A1:M2"/>
    <mergeCell ref="C5:E5"/>
    <mergeCell ref="B25:E25"/>
    <mergeCell ref="M3:M4"/>
    <mergeCell ref="A3:A4"/>
    <mergeCell ref="B3:B4"/>
    <mergeCell ref="C3:C4"/>
    <mergeCell ref="D3:D4"/>
    <mergeCell ref="E3:E4"/>
    <mergeCell ref="F3:F4"/>
    <mergeCell ref="G3:G4"/>
    <mergeCell ref="H3:H4"/>
    <mergeCell ref="I3:K3"/>
    <mergeCell ref="B64:C64"/>
    <mergeCell ref="C63:E63"/>
    <mergeCell ref="B97:E97"/>
    <mergeCell ref="C100:E100"/>
    <mergeCell ref="C103:E103"/>
    <mergeCell ref="C115:E115"/>
    <mergeCell ref="C118:E118"/>
    <mergeCell ref="C122:E122"/>
    <mergeCell ref="C126:E126"/>
    <mergeCell ref="C140:E140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0"/>
  <sheetViews>
    <sheetView zoomScalePageLayoutView="0" workbookViewId="0" topLeftCell="A1">
      <selection activeCell="F2" sqref="F2"/>
    </sheetView>
  </sheetViews>
  <sheetFormatPr defaultColWidth="9.00390625" defaultRowHeight="12.75"/>
  <cols>
    <col min="1" max="1" width="6.25390625" style="0" customWidth="1"/>
    <col min="2" max="2" width="8.125" style="0" customWidth="1"/>
    <col min="3" max="3" width="20.00390625" style="0" customWidth="1"/>
    <col min="4" max="4" width="14.00390625" style="0" customWidth="1"/>
    <col min="5" max="5" width="11.25390625" style="0" customWidth="1"/>
  </cols>
  <sheetData>
    <row r="1" ht="13.5" thickBot="1"/>
    <row r="2" spans="1:11" ht="15.75" thickBot="1">
      <c r="A2" s="2"/>
      <c r="B2" s="2"/>
      <c r="C2" s="27" t="s">
        <v>328</v>
      </c>
      <c r="D2" s="2"/>
      <c r="E2" s="2"/>
      <c r="F2" s="3"/>
      <c r="G2" s="2"/>
      <c r="H2" s="51" t="s">
        <v>287</v>
      </c>
      <c r="I2" s="52" t="s">
        <v>258</v>
      </c>
      <c r="J2" s="53" t="s">
        <v>264</v>
      </c>
      <c r="K2" s="54" t="s">
        <v>265</v>
      </c>
    </row>
    <row r="3" spans="1:11" ht="15">
      <c r="A3" s="36">
        <v>1</v>
      </c>
      <c r="B3" s="37">
        <v>110</v>
      </c>
      <c r="C3" s="37" t="s">
        <v>195</v>
      </c>
      <c r="D3" s="37" t="s">
        <v>2</v>
      </c>
      <c r="E3" s="38">
        <v>30271</v>
      </c>
      <c r="F3" s="39">
        <v>101.8</v>
      </c>
      <c r="G3" s="37" t="s">
        <v>8</v>
      </c>
      <c r="H3" s="37">
        <v>102.5</v>
      </c>
      <c r="I3" s="37">
        <v>40</v>
      </c>
      <c r="J3" s="55">
        <v>0.6921</v>
      </c>
      <c r="K3" s="56">
        <f>J3*I3*H3</f>
        <v>2837.61</v>
      </c>
    </row>
    <row r="4" spans="1:11" ht="15">
      <c r="A4" s="7">
        <v>2</v>
      </c>
      <c r="B4" s="4">
        <v>90</v>
      </c>
      <c r="C4" s="4" t="s">
        <v>174</v>
      </c>
      <c r="D4" s="4" t="s">
        <v>263</v>
      </c>
      <c r="E4" s="6">
        <v>30500</v>
      </c>
      <c r="F4" s="5">
        <v>89.8</v>
      </c>
      <c r="G4" s="4" t="s">
        <v>8</v>
      </c>
      <c r="H4" s="4">
        <v>90</v>
      </c>
      <c r="I4" s="4">
        <v>40</v>
      </c>
      <c r="J4" s="28">
        <v>0.7153</v>
      </c>
      <c r="K4" s="57">
        <f>J4*I4*H4</f>
        <v>2575.0800000000004</v>
      </c>
    </row>
    <row r="5" spans="1:11" ht="15.75" thickBot="1">
      <c r="A5" s="8">
        <v>3</v>
      </c>
      <c r="B5" s="9">
        <v>110</v>
      </c>
      <c r="C5" s="9" t="s">
        <v>14</v>
      </c>
      <c r="D5" s="9" t="s">
        <v>275</v>
      </c>
      <c r="E5" s="45">
        <v>33376</v>
      </c>
      <c r="F5" s="10">
        <v>101.6</v>
      </c>
      <c r="G5" s="9" t="s">
        <v>8</v>
      </c>
      <c r="H5" s="9">
        <v>102.5</v>
      </c>
      <c r="I5" s="9">
        <v>36</v>
      </c>
      <c r="J5" s="58">
        <v>0.6934</v>
      </c>
      <c r="K5" s="59">
        <f>J5*I5*H5</f>
        <v>2558.646</v>
      </c>
    </row>
    <row r="7" spans="3:10" ht="13.5" thickBot="1">
      <c r="C7" s="27" t="s">
        <v>327</v>
      </c>
      <c r="H7" s="2" t="s">
        <v>202</v>
      </c>
      <c r="I7" s="2" t="s">
        <v>297</v>
      </c>
      <c r="J7" s="2" t="s">
        <v>298</v>
      </c>
    </row>
    <row r="8" spans="1:10" ht="15">
      <c r="A8" s="36">
        <v>1</v>
      </c>
      <c r="B8" s="37">
        <v>82.5</v>
      </c>
      <c r="C8" s="37" t="s">
        <v>30</v>
      </c>
      <c r="D8" s="37" t="s">
        <v>2</v>
      </c>
      <c r="E8" s="38">
        <v>31474</v>
      </c>
      <c r="F8" s="39">
        <v>81.4</v>
      </c>
      <c r="G8" s="44" t="s">
        <v>8</v>
      </c>
      <c r="H8" s="40">
        <v>0.681</v>
      </c>
      <c r="I8" s="37">
        <v>117.5</v>
      </c>
      <c r="J8" s="41">
        <f>I8*H8</f>
        <v>80.01750000000001</v>
      </c>
    </row>
    <row r="9" spans="1:10" ht="15">
      <c r="A9" s="7">
        <v>2</v>
      </c>
      <c r="B9" s="4">
        <v>56</v>
      </c>
      <c r="C9" s="4" t="s">
        <v>61</v>
      </c>
      <c r="D9" s="4" t="s">
        <v>58</v>
      </c>
      <c r="E9" s="6">
        <v>29390</v>
      </c>
      <c r="F9" s="5">
        <v>55.6</v>
      </c>
      <c r="G9" s="14" t="s">
        <v>8</v>
      </c>
      <c r="H9" s="18">
        <v>0.911</v>
      </c>
      <c r="I9" s="4">
        <v>80</v>
      </c>
      <c r="J9" s="33">
        <f>I9*H9</f>
        <v>72.88</v>
      </c>
    </row>
    <row r="10" spans="1:10" ht="15.75" thickBot="1">
      <c r="A10" s="8">
        <v>3</v>
      </c>
      <c r="B10" s="9">
        <v>56</v>
      </c>
      <c r="C10" s="9" t="s">
        <v>206</v>
      </c>
      <c r="D10" s="9" t="s">
        <v>207</v>
      </c>
      <c r="E10" s="45">
        <v>33536</v>
      </c>
      <c r="F10" s="10">
        <v>54.8</v>
      </c>
      <c r="G10" s="48" t="s">
        <v>8</v>
      </c>
      <c r="H10" s="34">
        <v>0.9263</v>
      </c>
      <c r="I10" s="9">
        <v>65</v>
      </c>
      <c r="J10" s="35">
        <f>I10*H10</f>
        <v>60.2095</v>
      </c>
    </row>
    <row r="11" spans="1:10" ht="15">
      <c r="A11" s="24"/>
      <c r="B11" s="24"/>
      <c r="C11" s="24"/>
      <c r="D11" s="24"/>
      <c r="E11" s="25"/>
      <c r="F11" s="26"/>
      <c r="G11" s="24"/>
      <c r="H11" s="29"/>
      <c r="I11" s="24"/>
      <c r="J11" s="49"/>
    </row>
    <row r="12" ht="13.5" thickBot="1">
      <c r="C12" s="50" t="s">
        <v>294</v>
      </c>
    </row>
    <row r="13" spans="1:10" ht="15">
      <c r="A13" s="36">
        <v>1</v>
      </c>
      <c r="B13" s="37">
        <v>125</v>
      </c>
      <c r="C13" s="37" t="s">
        <v>115</v>
      </c>
      <c r="D13" s="37" t="s">
        <v>2</v>
      </c>
      <c r="E13" s="38">
        <v>33590</v>
      </c>
      <c r="F13" s="39">
        <v>113.6</v>
      </c>
      <c r="G13" s="37" t="s">
        <v>8</v>
      </c>
      <c r="H13" s="40">
        <v>0.5327</v>
      </c>
      <c r="I13" s="37">
        <v>220</v>
      </c>
      <c r="J13" s="41">
        <f>I13*H13</f>
        <v>117.19399999999999</v>
      </c>
    </row>
    <row r="14" spans="1:10" ht="15">
      <c r="A14" s="7">
        <v>2</v>
      </c>
      <c r="B14" s="4">
        <v>90</v>
      </c>
      <c r="C14" s="4" t="s">
        <v>43</v>
      </c>
      <c r="D14" s="4" t="s">
        <v>2</v>
      </c>
      <c r="E14" s="6">
        <v>32134</v>
      </c>
      <c r="F14" s="5">
        <v>88.3</v>
      </c>
      <c r="G14" s="4" t="s">
        <v>8</v>
      </c>
      <c r="H14" s="16">
        <v>0.5922</v>
      </c>
      <c r="I14" s="4">
        <v>192.5</v>
      </c>
      <c r="J14" s="33">
        <f>I14*H14</f>
        <v>113.99849999999999</v>
      </c>
    </row>
    <row r="15" spans="1:10" ht="15.75" thickBot="1">
      <c r="A15" s="8">
        <v>3</v>
      </c>
      <c r="B15" s="9">
        <v>90</v>
      </c>
      <c r="C15" s="9" t="s">
        <v>45</v>
      </c>
      <c r="D15" s="9" t="s">
        <v>5</v>
      </c>
      <c r="E15" s="45">
        <v>32352</v>
      </c>
      <c r="F15" s="10">
        <v>88.5</v>
      </c>
      <c r="G15" s="9" t="s">
        <v>8</v>
      </c>
      <c r="H15" s="34">
        <v>0.5914</v>
      </c>
      <c r="I15" s="9">
        <v>182.5</v>
      </c>
      <c r="J15" s="35">
        <f>I15*H15</f>
        <v>107.93050000000001</v>
      </c>
    </row>
    <row r="17" ht="13.5" thickBot="1">
      <c r="C17" s="50" t="s">
        <v>295</v>
      </c>
    </row>
    <row r="18" spans="1:10" ht="15">
      <c r="A18" s="36">
        <v>1</v>
      </c>
      <c r="B18" s="37">
        <v>90</v>
      </c>
      <c r="C18" s="37" t="s">
        <v>69</v>
      </c>
      <c r="D18" s="37" t="s">
        <v>58</v>
      </c>
      <c r="E18" s="38">
        <v>30028</v>
      </c>
      <c r="F18" s="39">
        <v>86.3</v>
      </c>
      <c r="G18" s="37" t="s">
        <v>8</v>
      </c>
      <c r="H18" s="40">
        <v>0.6009</v>
      </c>
      <c r="I18" s="37">
        <v>180</v>
      </c>
      <c r="J18" s="41">
        <f>I18*H18</f>
        <v>108.16199999999999</v>
      </c>
    </row>
    <row r="19" spans="1:10" ht="15">
      <c r="A19" s="7">
        <v>2</v>
      </c>
      <c r="B19" s="4">
        <v>75</v>
      </c>
      <c r="C19" s="4" t="s">
        <v>178</v>
      </c>
      <c r="D19" s="4" t="s">
        <v>58</v>
      </c>
      <c r="E19" s="6">
        <v>31877</v>
      </c>
      <c r="F19" s="5">
        <v>71.6</v>
      </c>
      <c r="G19" s="4" t="s">
        <v>8</v>
      </c>
      <c r="H19" s="16">
        <v>0.6898</v>
      </c>
      <c r="I19" s="4">
        <v>150</v>
      </c>
      <c r="J19" s="33">
        <f>H19*I19</f>
        <v>103.47</v>
      </c>
    </row>
    <row r="20" spans="1:10" ht="15.75" thickBot="1">
      <c r="A20" s="8">
        <v>3</v>
      </c>
      <c r="B20" s="9">
        <v>75</v>
      </c>
      <c r="C20" s="9" t="s">
        <v>108</v>
      </c>
      <c r="D20" s="9" t="s">
        <v>2</v>
      </c>
      <c r="E20" s="45">
        <v>30314</v>
      </c>
      <c r="F20" s="10">
        <v>73.3</v>
      </c>
      <c r="G20" s="9" t="s">
        <v>8</v>
      </c>
      <c r="H20" s="34">
        <v>0.6767</v>
      </c>
      <c r="I20" s="9">
        <v>152.5</v>
      </c>
      <c r="J20" s="35">
        <f>H20*I20</f>
        <v>103.19675</v>
      </c>
    </row>
    <row r="22" ht="13.5" thickBot="1">
      <c r="C22" s="50" t="s">
        <v>296</v>
      </c>
    </row>
    <row r="23" spans="1:11" ht="12.75" customHeight="1">
      <c r="A23" s="36">
        <v>1</v>
      </c>
      <c r="B23" s="37">
        <v>75</v>
      </c>
      <c r="C23" s="37" t="s">
        <v>108</v>
      </c>
      <c r="D23" s="37" t="s">
        <v>216</v>
      </c>
      <c r="E23" s="38">
        <v>30314</v>
      </c>
      <c r="F23" s="39">
        <v>73.3</v>
      </c>
      <c r="G23" s="37" t="s">
        <v>8</v>
      </c>
      <c r="H23" s="40">
        <v>0.6767</v>
      </c>
      <c r="I23" s="37">
        <v>215</v>
      </c>
      <c r="J23" s="41">
        <f>I23*H23</f>
        <v>145.4905</v>
      </c>
      <c r="K23" s="2"/>
    </row>
    <row r="24" spans="1:11" ht="12.75" customHeight="1">
      <c r="A24" s="7">
        <v>2</v>
      </c>
      <c r="B24" s="4">
        <v>110</v>
      </c>
      <c r="C24" s="4" t="s">
        <v>110</v>
      </c>
      <c r="D24" s="4" t="s">
        <v>262</v>
      </c>
      <c r="E24" s="6">
        <v>34709</v>
      </c>
      <c r="F24" s="5">
        <v>107.7</v>
      </c>
      <c r="G24" s="4" t="s">
        <v>8</v>
      </c>
      <c r="H24" s="16">
        <v>0.5395</v>
      </c>
      <c r="I24" s="4">
        <v>267.5</v>
      </c>
      <c r="J24" s="33">
        <f>I24*H24</f>
        <v>144.31625</v>
      </c>
      <c r="K24" s="2"/>
    </row>
    <row r="25" spans="1:11" ht="12.75" customHeight="1" thickBot="1">
      <c r="A25" s="8">
        <v>3</v>
      </c>
      <c r="B25" s="9">
        <v>110</v>
      </c>
      <c r="C25" s="9" t="s">
        <v>141</v>
      </c>
      <c r="D25" s="9" t="s">
        <v>5</v>
      </c>
      <c r="E25" s="45">
        <v>33418</v>
      </c>
      <c r="F25" s="10">
        <v>109.7</v>
      </c>
      <c r="G25" s="9" t="s">
        <v>8</v>
      </c>
      <c r="H25" s="34">
        <v>0.5368</v>
      </c>
      <c r="I25" s="9">
        <v>265</v>
      </c>
      <c r="J25" s="35">
        <f>I25*H25</f>
        <v>142.252</v>
      </c>
      <c r="K25" s="2"/>
    </row>
    <row r="27" ht="13.5" thickBot="1">
      <c r="C27" s="50" t="s">
        <v>299</v>
      </c>
    </row>
    <row r="28" spans="1:11" ht="12.75" customHeight="1">
      <c r="A28" s="36">
        <v>1</v>
      </c>
      <c r="B28" s="37">
        <v>56</v>
      </c>
      <c r="C28" s="37" t="s">
        <v>136</v>
      </c>
      <c r="D28" s="37" t="s">
        <v>2</v>
      </c>
      <c r="E28" s="38">
        <v>33247</v>
      </c>
      <c r="F28" s="39">
        <v>55.5</v>
      </c>
      <c r="G28" s="37" t="s">
        <v>8</v>
      </c>
      <c r="H28" s="40">
        <v>0.9208</v>
      </c>
      <c r="I28" s="37">
        <v>120</v>
      </c>
      <c r="J28" s="41">
        <f>I28*H28</f>
        <v>110.496</v>
      </c>
      <c r="K28" s="2"/>
    </row>
    <row r="29" spans="1:11" ht="12.75" customHeight="1">
      <c r="A29" s="7">
        <v>2</v>
      </c>
      <c r="B29" s="4">
        <v>52</v>
      </c>
      <c r="C29" s="4" t="s">
        <v>142</v>
      </c>
      <c r="D29" s="4" t="s">
        <v>239</v>
      </c>
      <c r="E29" s="6">
        <v>31878</v>
      </c>
      <c r="F29" s="5">
        <v>51.4</v>
      </c>
      <c r="G29" s="4" t="s">
        <v>8</v>
      </c>
      <c r="H29" s="16">
        <v>0.9809</v>
      </c>
      <c r="I29" s="4">
        <v>107.5</v>
      </c>
      <c r="J29" s="33">
        <f>I29*H29</f>
        <v>105.44675</v>
      </c>
      <c r="K29" s="2"/>
    </row>
    <row r="30" spans="1:11" ht="12.75" customHeight="1" thickBot="1">
      <c r="A30" s="8">
        <v>3</v>
      </c>
      <c r="B30" s="9">
        <v>67.5</v>
      </c>
      <c r="C30" s="9" t="s">
        <v>272</v>
      </c>
      <c r="D30" s="9" t="s">
        <v>273</v>
      </c>
      <c r="E30" s="45">
        <v>27941</v>
      </c>
      <c r="F30" s="10">
        <v>62.8</v>
      </c>
      <c r="G30" s="9" t="s">
        <v>8</v>
      </c>
      <c r="H30" s="34">
        <v>0.8302</v>
      </c>
      <c r="I30" s="9">
        <v>125</v>
      </c>
      <c r="J30" s="35">
        <f>I30*H30</f>
        <v>103.775</v>
      </c>
      <c r="K30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Андрей</cp:lastModifiedBy>
  <dcterms:created xsi:type="dcterms:W3CDTF">2014-04-24T03:02:28Z</dcterms:created>
  <dcterms:modified xsi:type="dcterms:W3CDTF">2019-05-31T12:35:59Z</dcterms:modified>
  <cp:category/>
  <cp:version/>
  <cp:contentType/>
  <cp:contentStatus/>
</cp:coreProperties>
</file>